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харьков\ДОКУМЕНТЫ\1 АДМИНИСТРАЦИЯ\Месячное исполнение бюджета\"/>
    </mc:Choice>
  </mc:AlternateContent>
  <bookViews>
    <workbookView xWindow="0" yWindow="0" windowWidth="18495" windowHeight="11220"/>
  </bookViews>
  <sheets>
    <sheet name="0503117 (ДетКБК)" sheetId="1" r:id="rId1"/>
    <sheet name="0503117 (ДетКБК.КОСГУ)" sheetId="2" r:id="rId2"/>
  </sheets>
  <calcPr calcId="152511" refMode="R1C1"/>
</workbook>
</file>

<file path=xl/calcChain.xml><?xml version="1.0" encoding="utf-8"?>
<calcChain xmlns="http://schemas.openxmlformats.org/spreadsheetml/2006/main">
  <c r="M95" i="2" l="1"/>
  <c r="M94" i="2"/>
  <c r="K93" i="2"/>
  <c r="K92" i="2"/>
  <c r="K91" i="2"/>
  <c r="K81" i="2" s="1"/>
  <c r="M89" i="2"/>
  <c r="K89" i="2"/>
  <c r="M85" i="2"/>
  <c r="K85" i="2"/>
  <c r="J81" i="2"/>
  <c r="I81" i="2"/>
  <c r="J73" i="2"/>
  <c r="I73" i="2"/>
  <c r="M70" i="2"/>
  <c r="K70" i="2"/>
  <c r="M69" i="2"/>
  <c r="K69" i="2"/>
  <c r="M68" i="2"/>
  <c r="K68" i="2"/>
  <c r="M67" i="2"/>
  <c r="K67" i="2"/>
  <c r="M66" i="2"/>
  <c r="K66" i="2"/>
  <c r="M65" i="2"/>
  <c r="K65" i="2"/>
  <c r="M64" i="2"/>
  <c r="K64" i="2"/>
  <c r="M63" i="2"/>
  <c r="K63" i="2"/>
  <c r="M62" i="2"/>
  <c r="K62" i="2"/>
  <c r="M61" i="2"/>
  <c r="K61" i="2"/>
  <c r="M60" i="2"/>
  <c r="K60" i="2"/>
  <c r="M59" i="2"/>
  <c r="K59" i="2"/>
  <c r="M58" i="2"/>
  <c r="K58" i="2"/>
  <c r="M57" i="2"/>
  <c r="K57" i="2"/>
  <c r="M56" i="2"/>
  <c r="K56" i="2"/>
  <c r="M55" i="2"/>
  <c r="K55" i="2"/>
  <c r="M54" i="2"/>
  <c r="K54" i="2"/>
  <c r="M53" i="2"/>
  <c r="K53" i="2"/>
  <c r="M52" i="2"/>
  <c r="K52" i="2"/>
  <c r="M51" i="2"/>
  <c r="K51" i="2"/>
  <c r="M50" i="2"/>
  <c r="K50" i="2"/>
  <c r="M49" i="2"/>
  <c r="K49" i="2"/>
  <c r="M48" i="2"/>
  <c r="K48" i="2"/>
  <c r="M47" i="2"/>
  <c r="K47" i="2"/>
  <c r="M46" i="2"/>
  <c r="K46" i="2"/>
  <c r="M45" i="2"/>
  <c r="K45" i="2"/>
  <c r="M44" i="2"/>
  <c r="K44" i="2"/>
  <c r="M43" i="2"/>
  <c r="K43" i="2"/>
  <c r="M42" i="2"/>
  <c r="K42" i="2"/>
  <c r="M41" i="2"/>
  <c r="K41" i="2"/>
  <c r="M40" i="2"/>
  <c r="K40" i="2"/>
  <c r="M29" i="2"/>
  <c r="K29" i="2"/>
  <c r="M28" i="2"/>
  <c r="K28" i="2"/>
  <c r="M27" i="2"/>
  <c r="K27" i="2"/>
  <c r="M26" i="2"/>
  <c r="K26" i="2"/>
  <c r="M25" i="2"/>
  <c r="K25" i="2"/>
  <c r="M24" i="2"/>
  <c r="K24" i="2"/>
  <c r="M23" i="2"/>
  <c r="K23" i="2"/>
  <c r="M22" i="2"/>
  <c r="K22" i="2"/>
  <c r="M21" i="2"/>
  <c r="K21" i="2"/>
  <c r="M20" i="2"/>
  <c r="K20" i="2"/>
  <c r="M19" i="2"/>
  <c r="K19" i="2"/>
  <c r="M18" i="2"/>
  <c r="K18" i="2"/>
  <c r="M95" i="1"/>
  <c r="M94" i="1"/>
  <c r="K93" i="1"/>
  <c r="K92" i="1"/>
  <c r="K91" i="1"/>
  <c r="K81" i="1" s="1"/>
  <c r="M89" i="1"/>
  <c r="K89" i="1"/>
  <c r="M85" i="1"/>
  <c r="K85" i="1"/>
  <c r="J81" i="1"/>
  <c r="I81" i="1"/>
  <c r="J73" i="1"/>
  <c r="I73" i="1"/>
  <c r="M70" i="1"/>
  <c r="K70" i="1"/>
  <c r="M69" i="1"/>
  <c r="K69" i="1"/>
  <c r="M68" i="1"/>
  <c r="K68" i="1"/>
  <c r="M67" i="1"/>
  <c r="K67" i="1"/>
  <c r="M66" i="1"/>
  <c r="K66" i="1"/>
  <c r="M65" i="1"/>
  <c r="K65" i="1"/>
  <c r="M64" i="1"/>
  <c r="K64" i="1"/>
  <c r="M63" i="1"/>
  <c r="K63" i="1"/>
  <c r="M62" i="1"/>
  <c r="K62" i="1"/>
  <c r="M61" i="1"/>
  <c r="K61" i="1"/>
  <c r="M60" i="1"/>
  <c r="K60" i="1"/>
  <c r="M59" i="1"/>
  <c r="K59" i="1"/>
  <c r="M58" i="1"/>
  <c r="K58" i="1"/>
  <c r="M57" i="1"/>
  <c r="K57" i="1"/>
  <c r="M56" i="1"/>
  <c r="K56" i="1"/>
  <c r="M55" i="1"/>
  <c r="K55" i="1"/>
  <c r="M54" i="1"/>
  <c r="K54" i="1"/>
  <c r="M53" i="1"/>
  <c r="K53" i="1"/>
  <c r="M52" i="1"/>
  <c r="K52" i="1"/>
  <c r="M51" i="1"/>
  <c r="K51" i="1"/>
  <c r="M50" i="1"/>
  <c r="K50" i="1"/>
  <c r="M49" i="1"/>
  <c r="K49" i="1"/>
  <c r="M48" i="1"/>
  <c r="K48" i="1"/>
  <c r="M47" i="1"/>
  <c r="K47" i="1"/>
  <c r="M46" i="1"/>
  <c r="K46" i="1"/>
  <c r="M45" i="1"/>
  <c r="K45" i="1"/>
  <c r="M44" i="1"/>
  <c r="K44" i="1"/>
  <c r="M43" i="1"/>
  <c r="K43" i="1"/>
  <c r="M42" i="1"/>
  <c r="K42" i="1"/>
  <c r="M41" i="1"/>
  <c r="K41" i="1"/>
  <c r="M40" i="1"/>
  <c r="K4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</calcChain>
</file>

<file path=xl/sharedStrings.xml><?xml version="1.0" encoding="utf-8"?>
<sst xmlns="http://schemas.openxmlformats.org/spreadsheetml/2006/main" count="677" uniqueCount="154">
  <si>
    <t>ОТЧЕТ ОБ ИСПОЛНЕНИИ БЮДЖЕТА</t>
  </si>
  <si>
    <t>КОДЫ</t>
  </si>
  <si>
    <t>0503117</t>
  </si>
  <si>
    <t>3</t>
  </si>
  <si>
    <t>на</t>
  </si>
  <si>
    <t>01 декабря 2025 г.</t>
  </si>
  <si>
    <t>Дата</t>
  </si>
  <si>
    <t>500</t>
  </si>
  <si>
    <t>по ОКПО</t>
  </si>
  <si>
    <t>01.12.2025</t>
  </si>
  <si>
    <t>Наименование финансового органа</t>
  </si>
  <si>
    <t>Администрация Харьковского сельского поселения Свод</t>
  </si>
  <si>
    <t>Глава по БК</t>
  </si>
  <si>
    <t>911</t>
  </si>
  <si>
    <t>Наименование публично-правового образования</t>
  </si>
  <si>
    <t>по ОКТМО</t>
  </si>
  <si>
    <t>14650448</t>
  </si>
  <si>
    <t>Периодичность:  месячная, квартальная, годовая</t>
  </si>
  <si>
    <t>Единица измерения:  руб</t>
  </si>
  <si>
    <t>383</t>
  </si>
  <si>
    <t>1. Доходы бюджета</t>
  </si>
  <si>
    <t>МЕСЯЦ</t>
  </si>
  <si>
    <t>Наименование показателя</t>
  </si>
  <si>
    <t>Код
стро-
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</si>
  <si>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</si>
  <si>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</si>
  <si>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</si>
  <si>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</si>
  <si>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</si>
  <si>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</si>
  <si>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</si>
  <si>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</si>
  <si>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</si>
  <si>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х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</si>
  <si>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</si>
  <si>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</si>
  <si>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</t>
  </si>
  <si>
    <t>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</si>
  <si>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</si>
  <si>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10102030010000110</t>
  </si>
  <si>
    <t>Единый сельскохозяйственный налог</t>
  </si>
  <si>
    <t>10503010010000110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</si>
  <si>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</si>
  <si>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10601030100000110</t>
  </si>
  <si>
    <t>Земельный налог с организаций, обладающих земельным участком, расположенным в границах сельских поселений</t>
  </si>
  <si>
    <t>10606033100000110</t>
  </si>
  <si>
    <t>Земельный налог с физических лиц, обладающих земельным участком, расположенным в границах сельских поселений</t>
  </si>
  <si>
    <t>10606043100000110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</si>
  <si>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</si>
  <si>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10804020010000110</t>
  </si>
  <si>
    <t>Прочие доходы от компенсации затрат бюджетов сельских поселений</t>
  </si>
  <si>
    <t>11302995100000130</t>
  </si>
  <si>
    <t>Дотации бюджетам сельских поселений на выравнивание бюджетной обеспеченности из бюджетов муниципальных районов</t>
  </si>
  <si>
    <t>20216001100000150</t>
  </si>
  <si>
    <t>Субвенции бюджетам сельских поселений на выполнение передаваемых полномочий субъектов Российской Федерации</t>
  </si>
  <si>
    <t>20230024100000150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</si>
  <si>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</si>
  <si>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20235118100000150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</si>
  <si>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</si>
  <si>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20240014100000150</t>
  </si>
  <si>
    <t>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</si>
  <si>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</si>
  <si>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</si>
  <si>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</si>
  <si>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</si>
  <si>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Фонд оплаты труда государственных (муниципальных) органов</t>
  </si>
  <si>
    <t>0104</t>
  </si>
  <si>
    <t>0140500190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</si>
  <si>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</si>
  <si>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</si>
  <si>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</si>
  <si>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</si>
  <si>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</si>
  <si>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Закупка товаров, работ и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</si>
  <si>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</si>
  <si>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</si>
  <si>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</si>
  <si>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Уплата налога на имущество организаций и земельного налога</t>
  </si>
  <si>
    <t>851</t>
  </si>
  <si>
    <t>Уплата иных платежей</t>
  </si>
  <si>
    <t>853</t>
  </si>
  <si>
    <t>0140500220</t>
  </si>
  <si>
    <t>Фонд оплаты труда учреждений</t>
  </si>
  <si>
    <t>0113</t>
  </si>
  <si>
    <t>0140500590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</si>
  <si>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</si>
  <si>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</si>
  <si>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</si>
  <si>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Пособия, компенсации и иные социальные выплаты гражданам, кроме публичных нормативных обязательств</t>
  </si>
  <si>
    <t>321</t>
  </si>
  <si>
    <t>Уплата прочих налогов, сборов</t>
  </si>
  <si>
    <t>852</t>
  </si>
  <si>
    <t>0203</t>
  </si>
  <si>
    <t>9990051180</t>
  </si>
  <si>
    <t>0405</t>
  </si>
  <si>
    <t>9990073880</t>
  </si>
  <si>
    <t>0409</t>
  </si>
  <si>
    <t>0140480570</t>
  </si>
  <si>
    <t>0503</t>
  </si>
  <si>
    <t>0140121340</t>
  </si>
  <si>
    <t>0140129990</t>
  </si>
  <si>
    <t>Иные межбюджетные трансферты</t>
  </si>
  <si>
    <t>0801</t>
  </si>
  <si>
    <t>0140281690</t>
  </si>
  <si>
    <t>540</t>
  </si>
  <si>
    <t>0140282220</t>
  </si>
  <si>
    <t>0804</t>
  </si>
  <si>
    <t>0140200590</t>
  </si>
  <si>
    <t>Закупка энергетических ресурсов</t>
  </si>
  <si>
    <t>247</t>
  </si>
  <si>
    <t>Результат исполнения бюджета (дефицит / профицит)</t>
  </si>
  <si>
    <t>3. Источники финансирования дефицита бюджета</t>
  </si>
  <si>
    <t>Форма 0503117  с.3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</si>
  <si>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</si>
  <si>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</si>
  <si>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</si>
  <si>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</si>
  <si>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</si>
  <si>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</si>
  <si>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</si>
  <si>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</si>
  <si>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</si>
  <si>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00001000000000000000</t>
  </si>
  <si>
    <t>Изменение остатков средств на счетах по учету средств бюджета</t>
  </si>
  <si>
    <t>00001050000000000000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</si>
  <si>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</si>
  <si>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00001060000000000000</t>
  </si>
  <si>
    <t>Увеличение прочих остатков денежных средств бюджетов сельских поселений</t>
  </si>
  <si>
    <t>710</t>
  </si>
  <si>
    <t>000</t>
  </si>
  <si>
    <t>01050201100000510</t>
  </si>
  <si>
    <t>Уменьшение прочих остатков денежных средств бюджетов сельских поселений</t>
  </si>
  <si>
    <t>720</t>
  </si>
  <si>
    <t>01050201100000610</t>
  </si>
  <si>
    <t>Руководитель          ____________________</t>
  </si>
  <si>
    <t>Руководитель финансово-
экономической службы</t>
  </si>
  <si>
    <t>(подпись)</t>
  </si>
  <si>
    <t>(расшифровка подписи)</t>
  </si>
  <si>
    <t>"________"    ________________________  20  ___  г.</t>
  </si>
  <si>
    <t>на</t>
  </si>
  <si>
    <t>Дата</t>
  </si>
  <si>
    <t>по ОКПО</t>
  </si>
  <si>
    <t>Глава по БК</t>
  </si>
  <si>
    <t>по ОКТМО</t>
  </si>
  <si>
    <t>Единица измерения:  руб</t>
  </si>
  <si>
    <t>2. Расходы бюджета</t>
  </si>
  <si>
    <t>Форма 0503117  с.2</t>
  </si>
  <si>
    <t>3. Источники финансирования дефицита бюджета</t>
  </si>
  <si>
    <t>Форма 0503117  с.3</t>
  </si>
  <si>
    <t>в том числе:</t>
  </si>
  <si>
    <t>из них:</t>
  </si>
  <si>
    <t>(подпись)</t>
  </si>
  <si>
    <t>Главный бухгалтер ____________________</t>
  </si>
  <si>
    <t>04115102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</si>
</sst>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b/>
      <sz val="8"/>
      <color rgb="FF000000"/>
      <name val="Arial Cyr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69FFFF"/>
      </patternFill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lightGray">
        <bgColor rgb="FFFFFFFF"/>
      </patternFill>
    </fill>
    <fill>
      <patternFill patternType="lightGray">
        <bgColor rgb="FFCCFFCC"/>
      </patternFill>
    </fill>
    <fill>
      <patternFill patternType="solid">
        <fgColor rgb="FFFFFF00"/>
      </patternFill>
    </fill>
  </fills>
  <borders count="5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0" fillId="0" borderId="1" xfId="0" applyBorder="1"/>
    <xf numFmtId="0" fontId="2" fillId="0" borderId="4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/>
    <xf numFmtId="49" fontId="0" fillId="0" borderId="5" xfId="0" applyNumberFormat="1" applyBorder="1"/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right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left"/>
    </xf>
    <xf numFmtId="49" fontId="2" fillId="0" borderId="5" xfId="0" applyNumberFormat="1" applyFont="1" applyBorder="1" applyAlignment="1">
      <alignment horizontal="right"/>
    </xf>
    <xf numFmtId="49" fontId="2" fillId="0" borderId="8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left" wrapText="1"/>
    </xf>
    <xf numFmtId="0" fontId="2" fillId="0" borderId="0" xfId="0" applyFont="1"/>
    <xf numFmtId="49" fontId="2" fillId="0" borderId="9" xfId="0" applyNumberFormat="1" applyFont="1" applyBorder="1"/>
    <xf numFmtId="49" fontId="2" fillId="0" borderId="8" xfId="0" applyNumberFormat="1" applyFont="1" applyBorder="1" applyAlignment="1">
      <alignment horizontal="center"/>
    </xf>
    <xf numFmtId="49" fontId="2" fillId="0" borderId="5" xfId="0" applyNumberFormat="1" applyFont="1" applyBorder="1"/>
    <xf numFmtId="49" fontId="2" fillId="0" borderId="1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1" xfId="0" applyBorder="1" applyAlignment="1">
      <alignment horizontal="left"/>
    </xf>
    <xf numFmtId="49" fontId="0" fillId="0" borderId="1" xfId="0" applyNumberFormat="1" applyBorder="1"/>
    <xf numFmtId="49" fontId="2" fillId="0" borderId="0" xfId="0" applyNumberFormat="1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2" borderId="21" xfId="0" applyFont="1" applyFill="1" applyBorder="1" applyAlignment="1">
      <alignment horizontal="left" wrapText="1"/>
    </xf>
    <xf numFmtId="49" fontId="2" fillId="2" borderId="22" xfId="0" applyNumberFormat="1" applyFont="1" applyFill="1" applyBorder="1" applyAlignment="1">
      <alignment horizontal="center" wrapText="1"/>
    </xf>
    <xf numFmtId="49" fontId="3" fillId="2" borderId="23" xfId="0" applyNumberFormat="1" applyFont="1" applyFill="1" applyBorder="1" applyAlignment="1">
      <alignment wrapText="1"/>
    </xf>
    <xf numFmtId="4" fontId="3" fillId="3" borderId="23" xfId="0" applyNumberFormat="1" applyFont="1" applyFill="1" applyBorder="1" applyAlignment="1">
      <alignment horizontal="right"/>
    </xf>
    <xf numFmtId="4" fontId="3" fillId="3" borderId="27" xfId="0" applyNumberFormat="1" applyFont="1" applyFill="1" applyBorder="1" applyAlignment="1">
      <alignment horizontal="right"/>
    </xf>
    <xf numFmtId="0" fontId="0" fillId="0" borderId="7" xfId="0" applyBorder="1"/>
    <xf numFmtId="0" fontId="2" fillId="2" borderId="28" xfId="0" applyFont="1" applyFill="1" applyBorder="1" applyAlignment="1">
      <alignment horizontal="left" wrapText="1"/>
    </xf>
    <xf numFmtId="49" fontId="2" fillId="2" borderId="29" xfId="0" applyNumberFormat="1" applyFont="1" applyFill="1" applyBorder="1" applyAlignment="1">
      <alignment horizontal="center" wrapText="1"/>
    </xf>
    <xf numFmtId="49" fontId="2" fillId="2" borderId="14" xfId="0" applyNumberFormat="1" applyFont="1" applyFill="1" applyBorder="1" applyAlignment="1">
      <alignment wrapText="1"/>
    </xf>
    <xf numFmtId="4" fontId="2" fillId="2" borderId="14" xfId="0" applyNumberFormat="1" applyFont="1" applyFill="1" applyBorder="1" applyAlignment="1">
      <alignment horizontal="right"/>
    </xf>
    <xf numFmtId="4" fontId="2" fillId="2" borderId="30" xfId="0" applyNumberFormat="1" applyFont="1" applyFill="1" applyBorder="1" applyAlignment="1">
      <alignment horizontal="right"/>
    </xf>
    <xf numFmtId="0" fontId="2" fillId="0" borderId="28" xfId="0" applyFont="1" applyBorder="1" applyAlignment="1" applyProtection="1">
      <alignment horizontal="left" wrapText="1"/>
      <protection locked="0"/>
    </xf>
    <xf numFmtId="49" fontId="2" fillId="0" borderId="29" xfId="0" applyNumberFormat="1" applyFont="1" applyBorder="1" applyAlignment="1">
      <alignment horizontal="center" wrapText="1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49" fontId="2" fillId="0" borderId="32" xfId="0" applyNumberFormat="1" applyFont="1" applyBorder="1" applyAlignment="1" applyProtection="1">
      <alignment horizontal="center" wrapText="1"/>
      <protection locked="0"/>
    </xf>
    <xf numFmtId="49" fontId="2" fillId="0" borderId="14" xfId="0" applyNumberFormat="1" applyFont="1" applyBorder="1" applyAlignment="1" applyProtection="1">
      <alignment wrapText="1"/>
      <protection locked="0"/>
    </xf>
    <xf numFmtId="4" fontId="2" fillId="0" borderId="14" xfId="0" applyNumberFormat="1" applyFont="1" applyBorder="1" applyAlignment="1" applyProtection="1">
      <alignment horizontal="right" wrapText="1"/>
      <protection locked="0"/>
    </xf>
    <xf numFmtId="4" fontId="3" fillId="4" borderId="30" xfId="0" applyNumberFormat="1" applyFont="1" applyFill="1" applyBorder="1" applyAlignment="1">
      <alignment horizontal="right" wrapText="1"/>
    </xf>
    <xf numFmtId="49" fontId="2" fillId="4" borderId="7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28" xfId="0" applyFont="1" applyBorder="1" applyAlignment="1">
      <alignment horizontal="left" wrapText="1"/>
    </xf>
    <xf numFmtId="49" fontId="2" fillId="0" borderId="33" xfId="0" applyNumberFormat="1" applyFont="1" applyBorder="1" applyAlignment="1">
      <alignment horizontal="center" wrapText="1"/>
    </xf>
    <xf numFmtId="49" fontId="2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right"/>
    </xf>
    <xf numFmtId="4" fontId="2" fillId="4" borderId="37" xfId="0" applyNumberFormat="1" applyFont="1" applyFill="1" applyBorder="1" applyAlignment="1">
      <alignment horizontal="right"/>
    </xf>
    <xf numFmtId="4" fontId="2" fillId="4" borderId="7" xfId="0" applyNumberFormat="1" applyFont="1" applyFill="1" applyBorder="1" applyAlignment="1">
      <alignment horizontal="right"/>
    </xf>
    <xf numFmtId="0" fontId="2" fillId="0" borderId="38" xfId="0" applyFont="1" applyBorder="1" applyAlignment="1">
      <alignment wrapText="1"/>
    </xf>
    <xf numFmtId="49" fontId="2" fillId="0" borderId="12" xfId="0" applyNumberFormat="1" applyFont="1" applyBorder="1" applyAlignment="1">
      <alignment wrapText="1"/>
    </xf>
    <xf numFmtId="49" fontId="2" fillId="0" borderId="12" xfId="0" applyNumberFormat="1" applyFont="1" applyBorder="1" applyAlignment="1">
      <alignment horizontal="center"/>
    </xf>
    <xf numFmtId="49" fontId="2" fillId="0" borderId="12" xfId="0" applyNumberFormat="1" applyFont="1" applyBorder="1"/>
    <xf numFmtId="0" fontId="3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2" fillId="0" borderId="39" xfId="0" applyNumberFormat="1" applyFont="1" applyBorder="1" applyAlignment="1" applyProtection="1">
      <alignment horizontal="center" wrapText="1"/>
      <protection locked="0"/>
    </xf>
    <xf numFmtId="49" fontId="2" fillId="0" borderId="14" xfId="0" applyNumberFormat="1" applyFont="1" applyBorder="1" applyAlignment="1" applyProtection="1">
      <alignment horizontal="center" wrapText="1"/>
      <protection locked="0"/>
    </xf>
    <xf numFmtId="49" fontId="2" fillId="4" borderId="7" xfId="0" applyNumberFormat="1" applyFont="1" applyFill="1" applyBorder="1" applyAlignment="1">
      <alignment horizontal="right"/>
    </xf>
    <xf numFmtId="0" fontId="2" fillId="0" borderId="40" xfId="0" applyFont="1" applyBorder="1" applyAlignment="1">
      <alignment horizontal="left" wrapText="1"/>
    </xf>
    <xf numFmtId="0" fontId="2" fillId="0" borderId="3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41" xfId="0" applyFont="1" applyBorder="1" applyAlignment="1">
      <alignment horizontal="left" wrapText="1"/>
    </xf>
    <xf numFmtId="49" fontId="2" fillId="0" borderId="41" xfId="0" applyNumberFormat="1" applyFont="1" applyBorder="1" applyAlignment="1">
      <alignment horizontal="center"/>
    </xf>
    <xf numFmtId="4" fontId="2" fillId="0" borderId="41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2" borderId="42" xfId="0" applyFont="1" applyFill="1" applyBorder="1" applyAlignment="1">
      <alignment horizontal="left" wrapText="1"/>
    </xf>
    <xf numFmtId="0" fontId="2" fillId="2" borderId="43" xfId="0" applyFont="1" applyFill="1" applyBorder="1" applyAlignment="1">
      <alignment horizontal="center" wrapText="1"/>
    </xf>
    <xf numFmtId="49" fontId="3" fillId="2" borderId="44" xfId="0" applyNumberFormat="1" applyFont="1" applyFill="1" applyBorder="1"/>
    <xf numFmtId="4" fontId="3" fillId="5" borderId="44" xfId="0" applyNumberFormat="1" applyFont="1" applyFill="1" applyBorder="1" applyAlignment="1">
      <alignment horizontal="right"/>
    </xf>
    <xf numFmtId="49" fontId="3" fillId="2" borderId="47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left" wrapText="1"/>
    </xf>
    <xf numFmtId="49" fontId="2" fillId="0" borderId="12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left"/>
    </xf>
    <xf numFmtId="4" fontId="3" fillId="5" borderId="23" xfId="0" applyNumberFormat="1" applyFont="1" applyFill="1" applyBorder="1" applyAlignment="1">
      <alignment horizontal="right"/>
    </xf>
    <xf numFmtId="4" fontId="3" fillId="5" borderId="27" xfId="0" applyNumberFormat="1" applyFont="1" applyFill="1" applyBorder="1" applyAlignment="1">
      <alignment horizontal="right"/>
    </xf>
    <xf numFmtId="49" fontId="2" fillId="2" borderId="48" xfId="0" applyNumberFormat="1" applyFont="1" applyFill="1" applyBorder="1" applyAlignment="1">
      <alignment horizontal="center" wrapText="1"/>
    </xf>
    <xf numFmtId="49" fontId="2" fillId="2" borderId="16" xfId="0" applyNumberFormat="1" applyFont="1" applyFill="1" applyBorder="1" applyAlignment="1">
      <alignment wrapText="1"/>
    </xf>
    <xf numFmtId="4" fontId="2" fillId="2" borderId="16" xfId="0" applyNumberFormat="1" applyFont="1" applyFill="1" applyBorder="1" applyAlignment="1">
      <alignment horizontal="center"/>
    </xf>
    <xf numFmtId="4" fontId="2" fillId="2" borderId="51" xfId="0" applyNumberFormat="1" applyFont="1" applyFill="1" applyBorder="1" applyAlignment="1">
      <alignment horizontal="center"/>
    </xf>
    <xf numFmtId="49" fontId="2" fillId="2" borderId="52" xfId="0" applyNumberFormat="1" applyFont="1" applyFill="1" applyBorder="1" applyAlignment="1">
      <alignment horizontal="center" wrapText="1"/>
    </xf>
    <xf numFmtId="49" fontId="3" fillId="2" borderId="17" xfId="0" applyNumberFormat="1" applyFont="1" applyFill="1" applyBorder="1"/>
    <xf numFmtId="4" fontId="3" fillId="3" borderId="17" xfId="0" applyNumberFormat="1" applyFont="1" applyFill="1" applyBorder="1" applyAlignment="1">
      <alignment horizontal="right"/>
    </xf>
    <xf numFmtId="4" fontId="3" fillId="3" borderId="55" xfId="0" applyNumberFormat="1" applyFont="1" applyFill="1" applyBorder="1" applyAlignment="1">
      <alignment horizontal="right"/>
    </xf>
    <xf numFmtId="49" fontId="2" fillId="2" borderId="14" xfId="0" applyNumberFormat="1" applyFont="1" applyFill="1" applyBorder="1"/>
    <xf numFmtId="4" fontId="2" fillId="2" borderId="14" xfId="0" applyNumberFormat="1" applyFont="1" applyFill="1" applyBorder="1" applyAlignment="1">
      <alignment horizontal="center"/>
    </xf>
    <xf numFmtId="4" fontId="2" fillId="2" borderId="30" xfId="0" applyNumberFormat="1" applyFont="1" applyFill="1" applyBorder="1" applyAlignment="1">
      <alignment horizontal="center"/>
    </xf>
    <xf numFmtId="0" fontId="2" fillId="6" borderId="28" xfId="0" applyFont="1" applyFill="1" applyBorder="1" applyAlignment="1" applyProtection="1">
      <alignment horizontal="left" wrapText="1"/>
      <protection locked="0"/>
    </xf>
    <xf numFmtId="49" fontId="2" fillId="6" borderId="29" xfId="0" applyNumberFormat="1" applyFont="1" applyFill="1" applyBorder="1" applyAlignment="1">
      <alignment horizontal="center" wrapText="1"/>
    </xf>
    <xf numFmtId="49" fontId="2" fillId="6" borderId="56" xfId="0" applyNumberFormat="1" applyFont="1" applyFill="1" applyBorder="1" applyAlignment="1" applyProtection="1">
      <alignment horizontal="center" wrapText="1"/>
      <protection locked="0"/>
    </xf>
    <xf numFmtId="49" fontId="2" fillId="6" borderId="14" xfId="0" applyNumberFormat="1" applyFont="1" applyFill="1" applyBorder="1" applyAlignment="1" applyProtection="1">
      <alignment wrapText="1"/>
      <protection locked="0"/>
    </xf>
    <xf numFmtId="4" fontId="2" fillId="6" borderId="14" xfId="0" applyNumberFormat="1" applyFont="1" applyFill="1" applyBorder="1" applyAlignment="1" applyProtection="1">
      <alignment horizontal="right" wrapText="1"/>
      <protection locked="0"/>
    </xf>
    <xf numFmtId="4" fontId="3" fillId="7" borderId="30" xfId="0" applyNumberFormat="1" applyFont="1" applyFill="1" applyBorder="1" applyAlignment="1">
      <alignment horizontal="right" wrapText="1"/>
    </xf>
    <xf numFmtId="4" fontId="2" fillId="7" borderId="7" xfId="0" applyNumberFormat="1" applyFont="1" applyFill="1" applyBorder="1" applyAlignment="1">
      <alignment horizontal="right" wrapText="1"/>
    </xf>
    <xf numFmtId="0" fontId="2" fillId="6" borderId="0" xfId="0" applyFont="1" applyFill="1" applyAlignment="1">
      <alignment wrapText="1"/>
    </xf>
    <xf numFmtId="49" fontId="2" fillId="0" borderId="29" xfId="0" applyNumberFormat="1" applyFont="1" applyBorder="1" applyAlignment="1">
      <alignment horizontal="left" wrapText="1"/>
    </xf>
    <xf numFmtId="49" fontId="2" fillId="0" borderId="14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4" fontId="2" fillId="4" borderId="30" xfId="0" applyNumberFormat="1" applyFont="1" applyFill="1" applyBorder="1" applyAlignment="1">
      <alignment horizontal="center"/>
    </xf>
    <xf numFmtId="4" fontId="2" fillId="4" borderId="7" xfId="0" applyNumberFormat="1" applyFont="1" applyFill="1" applyBorder="1" applyAlignment="1">
      <alignment horizontal="center"/>
    </xf>
    <xf numFmtId="4" fontId="3" fillId="3" borderId="14" xfId="0" applyNumberFormat="1" applyFont="1" applyFill="1" applyBorder="1" applyAlignment="1">
      <alignment horizontal="right"/>
    </xf>
    <xf numFmtId="4" fontId="3" fillId="3" borderId="30" xfId="0" applyNumberFormat="1" applyFont="1" applyFill="1" applyBorder="1" applyAlignment="1">
      <alignment horizontal="right"/>
    </xf>
    <xf numFmtId="49" fontId="3" fillId="3" borderId="14" xfId="0" applyNumberFormat="1" applyFont="1" applyFill="1" applyBorder="1"/>
    <xf numFmtId="49" fontId="2" fillId="0" borderId="56" xfId="0" applyNumberFormat="1" applyFont="1" applyBorder="1" applyAlignment="1" applyProtection="1">
      <alignment horizontal="center"/>
      <protection locked="0"/>
    </xf>
    <xf numFmtId="49" fontId="2" fillId="0" borderId="14" xfId="0" applyNumberFormat="1" applyFont="1" applyBorder="1" applyProtection="1">
      <protection locked="0"/>
    </xf>
    <xf numFmtId="4" fontId="2" fillId="0" borderId="14" xfId="0" applyNumberFormat="1" applyFont="1" applyBorder="1" applyAlignment="1" applyProtection="1">
      <alignment horizontal="right"/>
      <protection locked="0"/>
    </xf>
    <xf numFmtId="0" fontId="3" fillId="2" borderId="30" xfId="0" applyFont="1" applyFill="1" applyBorder="1" applyAlignment="1">
      <alignment horizontal="center"/>
    </xf>
    <xf numFmtId="0" fontId="2" fillId="4" borderId="7" xfId="0" applyFont="1" applyFill="1" applyBorder="1"/>
    <xf numFmtId="49" fontId="3" fillId="2" borderId="30" xfId="0" applyNumberFormat="1" applyFont="1" applyFill="1" applyBorder="1" applyAlignment="1">
      <alignment horizontal="center"/>
    </xf>
    <xf numFmtId="49" fontId="2" fillId="4" borderId="7" xfId="0" applyNumberFormat="1" applyFont="1" applyFill="1" applyBorder="1"/>
    <xf numFmtId="49" fontId="2" fillId="0" borderId="4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8" borderId="0" xfId="0" applyFont="1" applyFill="1"/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49" fontId="2" fillId="0" borderId="10" xfId="0" applyNumberFormat="1" applyFont="1" applyBorder="1" applyAlignment="1" applyProtection="1">
      <alignment horizontal="left"/>
      <protection locked="0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9" fontId="2" fillId="0" borderId="15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/>
      <protection locked="0"/>
    </xf>
    <xf numFmtId="49" fontId="2" fillId="0" borderId="9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  <protection locked="0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center" wrapText="1"/>
    </xf>
    <xf numFmtId="49" fontId="3" fillId="2" borderId="24" xfId="0" applyNumberFormat="1" applyFont="1" applyFill="1" applyBorder="1" applyAlignment="1">
      <alignment horizontal="center" wrapText="1"/>
    </xf>
    <xf numFmtId="49" fontId="3" fillId="2" borderId="25" xfId="0" applyNumberFormat="1" applyFont="1" applyFill="1" applyBorder="1" applyAlignment="1">
      <alignment horizontal="center" wrapText="1"/>
    </xf>
    <xf numFmtId="49" fontId="3" fillId="2" borderId="26" xfId="0" applyNumberFormat="1" applyFont="1" applyFill="1" applyBorder="1" applyAlignment="1">
      <alignment horizontal="center" wrapText="1"/>
    </xf>
    <xf numFmtId="49" fontId="2" fillId="2" borderId="14" xfId="0" applyNumberFormat="1" applyFont="1" applyFill="1" applyBorder="1" applyAlignment="1">
      <alignment horizontal="center" wrapText="1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10" xfId="0" applyNumberFormat="1" applyFont="1" applyFill="1" applyBorder="1" applyAlignment="1">
      <alignment horizontal="center" wrapText="1"/>
    </xf>
    <xf numFmtId="49" fontId="2" fillId="2" borderId="13" xfId="0" applyNumberFormat="1" applyFont="1" applyFill="1" applyBorder="1" applyAlignment="1">
      <alignment horizontal="center" wrapText="1"/>
    </xf>
    <xf numFmtId="49" fontId="2" fillId="2" borderId="14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49" fontId="2" fillId="6" borderId="57" xfId="0" applyNumberFormat="1" applyFont="1" applyFill="1" applyBorder="1" applyAlignment="1" applyProtection="1">
      <alignment horizontal="center" wrapText="1"/>
      <protection locked="0"/>
    </xf>
    <xf numFmtId="49" fontId="2" fillId="6" borderId="15" xfId="0" applyNumberFormat="1" applyFont="1" applyFill="1" applyBorder="1" applyAlignment="1" applyProtection="1">
      <alignment horizontal="center" wrapText="1"/>
      <protection locked="0"/>
    </xf>
    <xf numFmtId="49" fontId="2" fillId="6" borderId="13" xfId="0" applyNumberFormat="1" applyFont="1" applyFill="1" applyBorder="1" applyAlignment="1" applyProtection="1">
      <alignment horizontal="center" wrapText="1"/>
      <protection locked="0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32" xfId="0" applyNumberFormat="1" applyFont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 applyProtection="1">
      <alignment horizontal="center" wrapText="1"/>
      <protection locked="0"/>
    </xf>
    <xf numFmtId="49" fontId="2" fillId="0" borderId="35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2" borderId="16" xfId="0" applyNumberFormat="1" applyFont="1" applyFill="1" applyBorder="1" applyAlignment="1">
      <alignment horizontal="center" wrapText="1"/>
    </xf>
    <xf numFmtId="49" fontId="2" fillId="2" borderId="49" xfId="0" applyNumberFormat="1" applyFont="1" applyFill="1" applyBorder="1" applyAlignment="1">
      <alignment horizontal="center" wrapText="1"/>
    </xf>
    <xf numFmtId="49" fontId="2" fillId="2" borderId="9" xfId="0" applyNumberFormat="1" applyFont="1" applyFill="1" applyBorder="1" applyAlignment="1">
      <alignment horizontal="center" wrapText="1"/>
    </xf>
    <xf numFmtId="49" fontId="2" fillId="2" borderId="50" xfId="0" applyNumberFormat="1" applyFont="1" applyFill="1" applyBorder="1" applyAlignment="1">
      <alignment horizontal="center" wrapText="1"/>
    </xf>
    <xf numFmtId="49" fontId="3" fillId="2" borderId="17" xfId="0" applyNumberFormat="1" applyFont="1" applyFill="1" applyBorder="1" applyAlignment="1">
      <alignment horizontal="center"/>
    </xf>
    <xf numFmtId="49" fontId="3" fillId="2" borderId="53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54" xfId="0" applyNumberFormat="1" applyFont="1" applyFill="1" applyBorder="1" applyAlignment="1">
      <alignment horizontal="center"/>
    </xf>
    <xf numFmtId="49" fontId="3" fillId="2" borderId="44" xfId="0" applyNumberFormat="1" applyFont="1" applyFill="1" applyBorder="1" applyAlignment="1">
      <alignment horizontal="center"/>
    </xf>
    <xf numFmtId="49" fontId="3" fillId="2" borderId="45" xfId="0" applyNumberFormat="1" applyFont="1" applyFill="1" applyBorder="1" applyAlignment="1">
      <alignment horizontal="center"/>
    </xf>
    <xf numFmtId="49" fontId="3" fillId="2" borderId="41" xfId="0" applyNumberFormat="1" applyFont="1" applyFill="1" applyBorder="1" applyAlignment="1">
      <alignment horizontal="center"/>
    </xf>
    <xf numFmtId="49" fontId="3" fillId="2" borderId="46" xfId="0" applyNumberFormat="1" applyFont="1" applyFill="1" applyBorder="1" applyAlignment="1">
      <alignment horizontal="center"/>
    </xf>
    <xf numFmtId="49" fontId="2" fillId="0" borderId="57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13" xfId="0" applyNumberFormat="1" applyFont="1" applyBorder="1" applyAlignment="1" applyProtection="1">
      <alignment horizontal="center"/>
      <protection locked="0"/>
    </xf>
    <xf numFmtId="49" fontId="3" fillId="3" borderId="14" xfId="0" applyNumberFormat="1" applyFont="1" applyFill="1" applyBorder="1" applyAlignment="1">
      <alignment horizontal="center"/>
    </xf>
    <xf numFmtId="49" fontId="3" fillId="3" borderId="15" xfId="0" applyNumberFormat="1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49" fontId="3" fillId="3" borderId="13" xfId="0" applyNumberFormat="1" applyFont="1" applyFill="1" applyBorder="1" applyAlignment="1">
      <alignment horizontal="center"/>
    </xf>
    <xf numFmtId="49" fontId="2" fillId="6" borderId="10" xfId="0" applyNumberFormat="1" applyFont="1" applyFill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49" fontId="2" fillId="0" borderId="39" xfId="0" applyNumberFormat="1" applyFont="1" applyBorder="1" applyAlignment="1" applyProtection="1">
      <alignment horizontal="center" wrapText="1"/>
      <protection locked="0"/>
    </xf>
    <xf numFmtId="49" fontId="2" fillId="0" borderId="10" xfId="0" applyNumberFormat="1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03"/>
  <sheetViews>
    <sheetView tabSelected="1" workbookViewId="0">
      <selection activeCell="I112" sqref="I112:I113"/>
    </sheetView>
  </sheetViews>
  <sheetFormatPr defaultRowHeight="12.75" x14ac:dyDescent="0.2"/>
  <cols>
    <col min="1" max="1" width="0.85546875" customWidth="1"/>
    <col min="2" max="2" width="44.7109375" customWidth="1"/>
    <col min="3" max="4" width="5.7109375" customWidth="1"/>
    <col min="5" max="5" width="6.7109375" customWidth="1"/>
    <col min="6" max="6" width="11.7109375" customWidth="1"/>
    <col min="7" max="7" width="5.7109375" customWidth="1"/>
    <col min="8" max="8" width="4.7109375" hidden="1" customWidth="1"/>
    <col min="9" max="11" width="19.7109375" customWidth="1"/>
    <col min="12" max="12" width="24.28515625" hidden="1" customWidth="1"/>
    <col min="13" max="13" width="51.140625" hidden="1" customWidth="1"/>
    <col min="14" max="14" width="56.7109375" hidden="1" customWidth="1"/>
    <col min="15" max="21" width="0" hidden="1" customWidth="1"/>
  </cols>
  <sheetData>
    <row r="1" spans="2:14" ht="5.0999999999999996" customHeight="1" x14ac:dyDescent="0.2">
      <c r="K1" s="1"/>
    </row>
    <row r="2" spans="2:14" ht="15.75" customHeight="1" x14ac:dyDescent="0.25">
      <c r="B2" s="137" t="s">
        <v>0</v>
      </c>
      <c r="C2" s="138"/>
      <c r="D2" s="134"/>
      <c r="E2" s="134"/>
      <c r="F2" s="134"/>
      <c r="G2" s="134"/>
      <c r="H2" s="134"/>
      <c r="I2" s="134"/>
      <c r="J2" s="137"/>
      <c r="K2" s="2" t="s">
        <v>1</v>
      </c>
      <c r="L2" s="3"/>
      <c r="M2" s="4"/>
    </row>
    <row r="3" spans="2:14" ht="15" customHeight="1" x14ac:dyDescent="0.2">
      <c r="B3" s="5"/>
      <c r="C3" s="6"/>
      <c r="D3" s="7"/>
      <c r="E3" s="7"/>
      <c r="F3" s="7"/>
      <c r="G3" s="7"/>
      <c r="H3" s="7"/>
      <c r="I3" s="8"/>
      <c r="J3" s="9"/>
      <c r="K3" s="10" t="s">
        <v>2</v>
      </c>
      <c r="L3" s="11" t="s">
        <v>3</v>
      </c>
      <c r="M3" s="4"/>
    </row>
    <row r="4" spans="2:14" ht="15" customHeight="1" x14ac:dyDescent="0.2">
      <c r="B4" s="12" t="s">
        <v>4</v>
      </c>
      <c r="C4" s="139" t="s">
        <v>5</v>
      </c>
      <c r="D4" s="139"/>
      <c r="E4" s="139"/>
      <c r="F4" s="14"/>
      <c r="G4" s="14"/>
      <c r="H4" s="145"/>
      <c r="I4" s="145"/>
      <c r="J4" s="15" t="s">
        <v>6</v>
      </c>
      <c r="K4" s="16">
        <v>45992</v>
      </c>
      <c r="L4" s="11" t="s">
        <v>7</v>
      </c>
      <c r="M4" s="4"/>
    </row>
    <row r="5" spans="2:14" ht="15" customHeight="1" x14ac:dyDescent="0.2">
      <c r="B5" s="6"/>
      <c r="C5" s="17"/>
      <c r="D5" s="17"/>
      <c r="E5" s="17"/>
      <c r="F5" s="6"/>
      <c r="G5" s="6"/>
      <c r="H5" s="6"/>
      <c r="I5" s="4"/>
      <c r="J5" s="18" t="s">
        <v>8</v>
      </c>
      <c r="K5" s="19" t="s">
        <v>153</v>
      </c>
      <c r="L5" s="11" t="s">
        <v>9</v>
      </c>
      <c r="M5" s="4"/>
    </row>
    <row r="6" spans="2:14" ht="15" customHeight="1" x14ac:dyDescent="0.2">
      <c r="B6" s="6" t="s">
        <v>10</v>
      </c>
      <c r="C6" s="140" t="s">
        <v>11</v>
      </c>
      <c r="D6" s="140"/>
      <c r="E6" s="140"/>
      <c r="F6" s="140"/>
      <c r="G6" s="140"/>
      <c r="H6" s="140"/>
      <c r="I6" s="140"/>
      <c r="J6" s="18" t="s">
        <v>12</v>
      </c>
      <c r="K6" s="19" t="s">
        <v>13</v>
      </c>
      <c r="L6" s="11"/>
      <c r="M6" s="4"/>
      <c r="N6" s="20" t="s">
        <v>11</v>
      </c>
    </row>
    <row r="7" spans="2:14" ht="15" customHeight="1" x14ac:dyDescent="0.2">
      <c r="B7" s="6" t="s">
        <v>14</v>
      </c>
      <c r="C7" s="141"/>
      <c r="D7" s="141"/>
      <c r="E7" s="141"/>
      <c r="F7" s="141"/>
      <c r="G7" s="141"/>
      <c r="H7" s="141"/>
      <c r="I7" s="141"/>
      <c r="J7" s="18" t="s">
        <v>15</v>
      </c>
      <c r="K7" s="19" t="s">
        <v>16</v>
      </c>
      <c r="L7" s="11" t="s">
        <v>3</v>
      </c>
      <c r="M7" s="4"/>
      <c r="N7" s="20"/>
    </row>
    <row r="8" spans="2:14" ht="15" customHeight="1" x14ac:dyDescent="0.2">
      <c r="B8" s="21" t="s">
        <v>17</v>
      </c>
      <c r="C8" s="17"/>
      <c r="D8" s="17"/>
      <c r="E8" s="17"/>
      <c r="F8" s="17"/>
      <c r="G8" s="17"/>
      <c r="H8" s="17"/>
      <c r="I8" s="22"/>
      <c r="J8" s="18"/>
      <c r="K8" s="23"/>
      <c r="L8" s="11"/>
    </row>
    <row r="9" spans="2:14" ht="13.5" customHeight="1" x14ac:dyDescent="0.2">
      <c r="B9" s="6" t="s">
        <v>18</v>
      </c>
      <c r="C9" s="6"/>
      <c r="D9" s="6"/>
      <c r="E9" s="6"/>
      <c r="F9" s="6"/>
      <c r="G9" s="6"/>
      <c r="H9" s="6"/>
      <c r="I9" s="4"/>
      <c r="J9" s="24"/>
      <c r="K9" s="25" t="s">
        <v>19</v>
      </c>
      <c r="L9" s="11"/>
    </row>
    <row r="10" spans="2:14" ht="15" customHeight="1" x14ac:dyDescent="0.25">
      <c r="B10" s="134" t="s">
        <v>20</v>
      </c>
      <c r="C10" s="134"/>
      <c r="D10" s="134"/>
      <c r="E10" s="134"/>
      <c r="F10" s="134"/>
      <c r="G10" s="134"/>
      <c r="H10" s="134"/>
      <c r="I10" s="134"/>
      <c r="J10" s="134"/>
      <c r="K10" s="135"/>
      <c r="L10" s="26" t="s">
        <v>21</v>
      </c>
    </row>
    <row r="11" spans="2:14" ht="15" customHeight="1" x14ac:dyDescent="0.2">
      <c r="B11" s="27"/>
      <c r="C11" s="27"/>
      <c r="D11" s="1"/>
      <c r="E11" s="1"/>
      <c r="F11" s="1"/>
      <c r="G11" s="1"/>
      <c r="H11" s="1"/>
      <c r="I11" s="28"/>
      <c r="J11" s="28"/>
      <c r="K11" s="1"/>
      <c r="L11" s="4"/>
    </row>
    <row r="12" spans="2:14" ht="12.75" customHeight="1" x14ac:dyDescent="0.2">
      <c r="B12" s="136" t="s">
        <v>22</v>
      </c>
      <c r="C12" s="142" t="s">
        <v>23</v>
      </c>
      <c r="D12" s="142" t="s">
        <v>24</v>
      </c>
      <c r="E12" s="146"/>
      <c r="F12" s="150"/>
      <c r="G12" s="136"/>
      <c r="H12" s="142"/>
      <c r="I12" s="142" t="s">
        <v>25</v>
      </c>
      <c r="J12" s="142" t="s">
        <v>26</v>
      </c>
      <c r="K12" s="146" t="s">
        <v>27</v>
      </c>
      <c r="L12" s="29"/>
    </row>
    <row r="13" spans="2:14" ht="15" customHeight="1" x14ac:dyDescent="0.2">
      <c r="B13" s="136"/>
      <c r="C13" s="142"/>
      <c r="D13" s="143"/>
      <c r="E13" s="151"/>
      <c r="F13" s="151"/>
      <c r="G13" s="151"/>
      <c r="H13" s="143"/>
      <c r="I13" s="142"/>
      <c r="J13" s="142"/>
      <c r="K13" s="146"/>
      <c r="L13" s="29"/>
    </row>
    <row r="14" spans="2:14" ht="15" customHeight="1" x14ac:dyDescent="0.2">
      <c r="B14" s="136"/>
      <c r="C14" s="142"/>
      <c r="D14" s="144"/>
      <c r="E14" s="151"/>
      <c r="F14" s="151"/>
      <c r="G14" s="151"/>
      <c r="H14" s="144"/>
      <c r="I14" s="142"/>
      <c r="J14" s="142"/>
      <c r="K14" s="146"/>
      <c r="L14" s="29"/>
    </row>
    <row r="15" spans="2:14" ht="13.5" customHeight="1" x14ac:dyDescent="0.2">
      <c r="B15" s="30">
        <v>1</v>
      </c>
      <c r="C15" s="31">
        <v>2</v>
      </c>
      <c r="D15" s="152">
        <v>3</v>
      </c>
      <c r="E15" s="153"/>
      <c r="F15" s="154"/>
      <c r="G15" s="155"/>
      <c r="H15" s="32"/>
      <c r="I15" s="33" t="s">
        <v>28</v>
      </c>
      <c r="J15" s="33" t="s">
        <v>29</v>
      </c>
      <c r="K15" s="34" t="s">
        <v>30</v>
      </c>
      <c r="L15" s="35"/>
    </row>
    <row r="16" spans="2:14" ht="15" customHeight="1" x14ac:dyDescent="0.2">
      <c r="B16" s="36" t="s">
        <v>31</v>
      </c>
      <c r="C16" s="37" t="s">
        <v>32</v>
      </c>
      <c r="D16" s="156" t="s">
        <v>33</v>
      </c>
      <c r="E16" s="157"/>
      <c r="F16" s="158"/>
      <c r="G16" s="159"/>
      <c r="H16" s="38"/>
      <c r="I16" s="39">
        <v>7140600</v>
      </c>
      <c r="J16" s="39">
        <v>7360171.8700000001</v>
      </c>
      <c r="K16" s="40">
        <v>245974.33</v>
      </c>
      <c r="L16" s="41"/>
    </row>
    <row r="17" spans="2:21" ht="15" customHeight="1" x14ac:dyDescent="0.2">
      <c r="B17" s="42" t="s">
        <v>34</v>
      </c>
      <c r="C17" s="43"/>
      <c r="D17" s="160"/>
      <c r="E17" s="161"/>
      <c r="F17" s="162"/>
      <c r="G17" s="163"/>
      <c r="H17" s="44"/>
      <c r="I17" s="45"/>
      <c r="J17" s="45"/>
      <c r="K17" s="46"/>
      <c r="L17" s="41"/>
    </row>
    <row r="18" spans="2:21" ht="15" customHeight="1" x14ac:dyDescent="0.2">
      <c r="B18" s="47" t="s">
        <v>35</v>
      </c>
      <c r="C18" s="48" t="s">
        <v>32</v>
      </c>
      <c r="D18" s="49" t="s">
        <v>36</v>
      </c>
      <c r="E18" s="179" t="s">
        <v>37</v>
      </c>
      <c r="F18" s="180"/>
      <c r="G18" s="181"/>
      <c r="H18" s="51"/>
      <c r="I18" s="52">
        <v>134000</v>
      </c>
      <c r="J18" s="52">
        <v>130585.96</v>
      </c>
      <c r="K18" s="53">
        <f t="shared" ref="K18:K29" si="0">IF(IF(I18="",0,I18)=0,0,(IF(I18&gt;0,IF(J18&gt;I18,0,I18-J18),IF(J18&gt;I18,I18-J18,0))))</f>
        <v>3414.0399999999936</v>
      </c>
      <c r="L18" s="54"/>
      <c r="M18" s="55" t="str">
        <f t="shared" ref="M18:M29" si="1">IF(D18="","000",D18)&amp;IF(E18="","00000000000000000",E18)</f>
        <v>18210102010010000110</v>
      </c>
      <c r="N18" s="55"/>
      <c r="O18" s="55"/>
      <c r="P18" s="55"/>
      <c r="Q18" s="55"/>
      <c r="R18" s="55"/>
      <c r="S18" s="55"/>
      <c r="T18" s="55"/>
      <c r="U18" s="55"/>
    </row>
    <row r="19" spans="2:21" ht="15" customHeight="1" x14ac:dyDescent="0.2">
      <c r="B19" s="47" t="s">
        <v>38</v>
      </c>
      <c r="C19" s="48" t="s">
        <v>32</v>
      </c>
      <c r="D19" s="49" t="s">
        <v>36</v>
      </c>
      <c r="E19" s="179" t="s">
        <v>39</v>
      </c>
      <c r="F19" s="180"/>
      <c r="G19" s="181"/>
      <c r="H19" s="51"/>
      <c r="I19" s="52">
        <v>0</v>
      </c>
      <c r="J19" s="52">
        <v>7260.34</v>
      </c>
      <c r="K19" s="53">
        <f t="shared" si="0"/>
        <v>0</v>
      </c>
      <c r="L19" s="54"/>
      <c r="M19" s="55" t="str">
        <f t="shared" si="1"/>
        <v>18210102030010000110</v>
      </c>
      <c r="N19" s="55"/>
      <c r="O19" s="55"/>
      <c r="P19" s="55"/>
      <c r="Q19" s="55"/>
      <c r="R19" s="55"/>
      <c r="S19" s="55"/>
      <c r="T19" s="55"/>
      <c r="U19" s="55"/>
    </row>
    <row r="20" spans="2:21" ht="15" customHeight="1" x14ac:dyDescent="0.2">
      <c r="B20" s="47" t="s">
        <v>40</v>
      </c>
      <c r="C20" s="48" t="s">
        <v>32</v>
      </c>
      <c r="D20" s="49" t="s">
        <v>36</v>
      </c>
      <c r="E20" s="179" t="s">
        <v>41</v>
      </c>
      <c r="F20" s="180"/>
      <c r="G20" s="181"/>
      <c r="H20" s="51"/>
      <c r="I20" s="52">
        <v>528000</v>
      </c>
      <c r="J20" s="52">
        <v>694057.5</v>
      </c>
      <c r="K20" s="53">
        <f t="shared" si="0"/>
        <v>0</v>
      </c>
      <c r="L20" s="54"/>
      <c r="M20" s="55" t="str">
        <f t="shared" si="1"/>
        <v>18210503010010000110</v>
      </c>
      <c r="N20" s="55"/>
      <c r="O20" s="55"/>
      <c r="P20" s="55"/>
      <c r="Q20" s="55"/>
      <c r="R20" s="55"/>
      <c r="S20" s="55"/>
      <c r="T20" s="55"/>
      <c r="U20" s="55"/>
    </row>
    <row r="21" spans="2:21" ht="15" customHeight="1" x14ac:dyDescent="0.2">
      <c r="B21" s="47" t="s">
        <v>42</v>
      </c>
      <c r="C21" s="48" t="s">
        <v>32</v>
      </c>
      <c r="D21" s="49" t="s">
        <v>36</v>
      </c>
      <c r="E21" s="179" t="s">
        <v>43</v>
      </c>
      <c r="F21" s="180"/>
      <c r="G21" s="181"/>
      <c r="H21" s="51"/>
      <c r="I21" s="52">
        <v>270000</v>
      </c>
      <c r="J21" s="52">
        <v>290176.53999999998</v>
      </c>
      <c r="K21" s="53">
        <f t="shared" si="0"/>
        <v>0</v>
      </c>
      <c r="L21" s="54"/>
      <c r="M21" s="55" t="str">
        <f t="shared" si="1"/>
        <v>18210601030100000110</v>
      </c>
      <c r="N21" s="55"/>
      <c r="O21" s="55"/>
      <c r="P21" s="55"/>
      <c r="Q21" s="55"/>
      <c r="R21" s="55"/>
      <c r="S21" s="55"/>
      <c r="T21" s="55"/>
      <c r="U21" s="55"/>
    </row>
    <row r="22" spans="2:21" ht="15" customHeight="1" x14ac:dyDescent="0.2">
      <c r="B22" s="47" t="s">
        <v>44</v>
      </c>
      <c r="C22" s="48" t="s">
        <v>32</v>
      </c>
      <c r="D22" s="49" t="s">
        <v>36</v>
      </c>
      <c r="E22" s="179" t="s">
        <v>45</v>
      </c>
      <c r="F22" s="180"/>
      <c r="G22" s="181"/>
      <c r="H22" s="51"/>
      <c r="I22" s="52">
        <v>562000</v>
      </c>
      <c r="J22" s="52">
        <v>785173</v>
      </c>
      <c r="K22" s="53">
        <f t="shared" si="0"/>
        <v>0</v>
      </c>
      <c r="L22" s="54"/>
      <c r="M22" s="55" t="str">
        <f t="shared" si="1"/>
        <v>18210606033100000110</v>
      </c>
      <c r="N22" s="55"/>
      <c r="O22" s="55"/>
      <c r="P22" s="55"/>
      <c r="Q22" s="55"/>
      <c r="R22" s="55"/>
      <c r="S22" s="55"/>
      <c r="T22" s="55"/>
      <c r="U22" s="55"/>
    </row>
    <row r="23" spans="2:21" ht="15" customHeight="1" x14ac:dyDescent="0.2">
      <c r="B23" s="47" t="s">
        <v>46</v>
      </c>
      <c r="C23" s="48" t="s">
        <v>32</v>
      </c>
      <c r="D23" s="49" t="s">
        <v>36</v>
      </c>
      <c r="E23" s="179" t="s">
        <v>47</v>
      </c>
      <c r="F23" s="180"/>
      <c r="G23" s="181"/>
      <c r="H23" s="51"/>
      <c r="I23" s="52">
        <v>1045000</v>
      </c>
      <c r="J23" s="52">
        <v>1089406.52</v>
      </c>
      <c r="K23" s="53">
        <f t="shared" si="0"/>
        <v>0</v>
      </c>
      <c r="L23" s="54"/>
      <c r="M23" s="55" t="str">
        <f t="shared" si="1"/>
        <v>18210606043100000110</v>
      </c>
      <c r="N23" s="55"/>
      <c r="O23" s="55"/>
      <c r="P23" s="55"/>
      <c r="Q23" s="55"/>
      <c r="R23" s="55"/>
      <c r="S23" s="55"/>
      <c r="T23" s="55"/>
      <c r="U23" s="55"/>
    </row>
    <row r="24" spans="2:21" ht="15" customHeight="1" x14ac:dyDescent="0.2">
      <c r="B24" s="47" t="s">
        <v>48</v>
      </c>
      <c r="C24" s="48" t="s">
        <v>32</v>
      </c>
      <c r="D24" s="49" t="s">
        <v>13</v>
      </c>
      <c r="E24" s="179" t="s">
        <v>49</v>
      </c>
      <c r="F24" s="180"/>
      <c r="G24" s="181"/>
      <c r="H24" s="51"/>
      <c r="I24" s="52">
        <v>0</v>
      </c>
      <c r="J24" s="52">
        <v>900</v>
      </c>
      <c r="K24" s="53">
        <f t="shared" si="0"/>
        <v>0</v>
      </c>
      <c r="L24" s="54"/>
      <c r="M24" s="55" t="str">
        <f t="shared" si="1"/>
        <v>91110804020010000110</v>
      </c>
      <c r="N24" s="55"/>
      <c r="O24" s="55"/>
      <c r="P24" s="55"/>
      <c r="Q24" s="55"/>
      <c r="R24" s="55"/>
      <c r="S24" s="55"/>
      <c r="T24" s="55"/>
      <c r="U24" s="55"/>
    </row>
    <row r="25" spans="2:21" ht="15" customHeight="1" x14ac:dyDescent="0.2">
      <c r="B25" s="47" t="s">
        <v>50</v>
      </c>
      <c r="C25" s="48" t="s">
        <v>32</v>
      </c>
      <c r="D25" s="49" t="s">
        <v>13</v>
      </c>
      <c r="E25" s="179" t="s">
        <v>51</v>
      </c>
      <c r="F25" s="180"/>
      <c r="G25" s="181"/>
      <c r="H25" s="51"/>
      <c r="I25" s="52">
        <v>0</v>
      </c>
      <c r="J25" s="52">
        <v>3572.3</v>
      </c>
      <c r="K25" s="53">
        <f t="shared" si="0"/>
        <v>0</v>
      </c>
      <c r="L25" s="54"/>
      <c r="M25" s="55" t="str">
        <f t="shared" si="1"/>
        <v>91111302995100000130</v>
      </c>
      <c r="N25" s="55"/>
      <c r="O25" s="55"/>
      <c r="P25" s="55"/>
      <c r="Q25" s="55"/>
      <c r="R25" s="55"/>
      <c r="S25" s="55"/>
      <c r="T25" s="55"/>
      <c r="U25" s="55"/>
    </row>
    <row r="26" spans="2:21" ht="15" customHeight="1" x14ac:dyDescent="0.2">
      <c r="B26" s="47" t="s">
        <v>52</v>
      </c>
      <c r="C26" s="48" t="s">
        <v>32</v>
      </c>
      <c r="D26" s="49" t="s">
        <v>13</v>
      </c>
      <c r="E26" s="179" t="s">
        <v>53</v>
      </c>
      <c r="F26" s="180"/>
      <c r="G26" s="181"/>
      <c r="H26" s="51"/>
      <c r="I26" s="52">
        <v>4104000</v>
      </c>
      <c r="J26" s="52">
        <v>3999000</v>
      </c>
      <c r="K26" s="53">
        <f t="shared" si="0"/>
        <v>105000</v>
      </c>
      <c r="L26" s="54"/>
      <c r="M26" s="55" t="str">
        <f t="shared" si="1"/>
        <v>91120216001100000150</v>
      </c>
      <c r="N26" s="55"/>
      <c r="O26" s="55"/>
      <c r="P26" s="55"/>
      <c r="Q26" s="55"/>
      <c r="R26" s="55"/>
      <c r="S26" s="55"/>
      <c r="T26" s="55"/>
      <c r="U26" s="55"/>
    </row>
    <row r="27" spans="2:21" ht="15" customHeight="1" x14ac:dyDescent="0.2">
      <c r="B27" s="47" t="s">
        <v>54</v>
      </c>
      <c r="C27" s="48" t="s">
        <v>32</v>
      </c>
      <c r="D27" s="49" t="s">
        <v>13</v>
      </c>
      <c r="E27" s="179" t="s">
        <v>55</v>
      </c>
      <c r="F27" s="180"/>
      <c r="G27" s="181"/>
      <c r="H27" s="51"/>
      <c r="I27" s="52">
        <v>21500</v>
      </c>
      <c r="J27" s="52">
        <v>0</v>
      </c>
      <c r="K27" s="53">
        <f t="shared" si="0"/>
        <v>21500</v>
      </c>
      <c r="L27" s="54"/>
      <c r="M27" s="55" t="str">
        <f t="shared" si="1"/>
        <v>91120230024100000150</v>
      </c>
      <c r="N27" s="55"/>
      <c r="O27" s="55"/>
      <c r="P27" s="55"/>
      <c r="Q27" s="55"/>
      <c r="R27" s="55"/>
      <c r="S27" s="55"/>
      <c r="T27" s="55"/>
      <c r="U27" s="55"/>
    </row>
    <row r="28" spans="2:21" ht="15" customHeight="1" x14ac:dyDescent="0.2">
      <c r="B28" s="47" t="s">
        <v>56</v>
      </c>
      <c r="C28" s="48" t="s">
        <v>32</v>
      </c>
      <c r="D28" s="49" t="s">
        <v>13</v>
      </c>
      <c r="E28" s="179" t="s">
        <v>57</v>
      </c>
      <c r="F28" s="180"/>
      <c r="G28" s="181"/>
      <c r="H28" s="51"/>
      <c r="I28" s="52">
        <v>164100</v>
      </c>
      <c r="J28" s="52">
        <v>114929.97</v>
      </c>
      <c r="K28" s="53">
        <f t="shared" si="0"/>
        <v>49170.03</v>
      </c>
      <c r="L28" s="54"/>
      <c r="M28" s="55" t="str">
        <f t="shared" si="1"/>
        <v>91120235118100000150</v>
      </c>
      <c r="N28" s="55"/>
      <c r="O28" s="55"/>
      <c r="P28" s="55"/>
      <c r="Q28" s="55"/>
      <c r="R28" s="55"/>
      <c r="S28" s="55"/>
      <c r="T28" s="55"/>
      <c r="U28" s="55"/>
    </row>
    <row r="29" spans="2:21" ht="15" customHeight="1" x14ac:dyDescent="0.2">
      <c r="B29" s="47" t="s">
        <v>58</v>
      </c>
      <c r="C29" s="48" t="s">
        <v>32</v>
      </c>
      <c r="D29" s="49" t="s">
        <v>13</v>
      </c>
      <c r="E29" s="179" t="s">
        <v>59</v>
      </c>
      <c r="F29" s="180"/>
      <c r="G29" s="181"/>
      <c r="H29" s="51"/>
      <c r="I29" s="52">
        <v>312000</v>
      </c>
      <c r="J29" s="52">
        <v>245109.74</v>
      </c>
      <c r="K29" s="53">
        <f t="shared" si="0"/>
        <v>66890.260000000009</v>
      </c>
      <c r="L29" s="54"/>
      <c r="M29" s="55" t="str">
        <f t="shared" si="1"/>
        <v>91120240014100000150</v>
      </c>
      <c r="N29" s="55"/>
      <c r="O29" s="55"/>
      <c r="P29" s="55"/>
      <c r="Q29" s="55"/>
      <c r="R29" s="55"/>
      <c r="S29" s="55"/>
      <c r="T29" s="55"/>
      <c r="U29" s="55"/>
    </row>
    <row r="30" spans="2:21" ht="0.75" customHeight="1" x14ac:dyDescent="0.2">
      <c r="B30" s="56"/>
      <c r="C30" s="57"/>
      <c r="D30" s="58"/>
      <c r="E30" s="182"/>
      <c r="F30" s="183"/>
      <c r="G30" s="184"/>
      <c r="H30" s="182"/>
      <c r="I30" s="61"/>
      <c r="J30" s="61"/>
      <c r="K30" s="62"/>
      <c r="L30" s="63"/>
    </row>
    <row r="31" spans="2:21" ht="15" customHeight="1" x14ac:dyDescent="0.2">
      <c r="B31" s="64"/>
      <c r="C31" s="65"/>
      <c r="D31" s="66"/>
      <c r="E31" s="66"/>
      <c r="F31" s="66"/>
      <c r="G31" s="66"/>
      <c r="H31" s="66"/>
      <c r="I31" s="67"/>
      <c r="J31" s="67"/>
      <c r="K31" s="66"/>
      <c r="L31" s="14"/>
    </row>
    <row r="32" spans="2:21" ht="12.75" customHeight="1" x14ac:dyDescent="0.25">
      <c r="B32" s="134" t="s">
        <v>60</v>
      </c>
      <c r="C32" s="134"/>
      <c r="D32" s="134"/>
      <c r="E32" s="134"/>
      <c r="F32" s="134"/>
      <c r="G32" s="134"/>
      <c r="H32" s="134"/>
      <c r="I32" s="134"/>
      <c r="J32" s="134"/>
      <c r="K32" s="134"/>
      <c r="L32" s="68"/>
    </row>
    <row r="33" spans="2:21" ht="15" customHeight="1" x14ac:dyDescent="0.2">
      <c r="B33" s="27"/>
      <c r="C33" s="27"/>
      <c r="D33" s="1"/>
      <c r="E33" s="1"/>
      <c r="F33" s="1"/>
      <c r="G33" s="1"/>
      <c r="H33" s="1"/>
      <c r="I33" s="28"/>
      <c r="J33" s="28"/>
      <c r="K33" s="69" t="s">
        <v>61</v>
      </c>
      <c r="L33" s="70"/>
    </row>
    <row r="34" spans="2:21" ht="12.75" customHeight="1" x14ac:dyDescent="0.2">
      <c r="B34" s="136" t="s">
        <v>22</v>
      </c>
      <c r="C34" s="142" t="s">
        <v>23</v>
      </c>
      <c r="D34" s="142" t="s">
        <v>62</v>
      </c>
      <c r="E34" s="146"/>
      <c r="F34" s="150"/>
      <c r="G34" s="136"/>
      <c r="H34" s="142"/>
      <c r="I34" s="142" t="s">
        <v>25</v>
      </c>
      <c r="J34" s="142" t="s">
        <v>26</v>
      </c>
      <c r="K34" s="146" t="s">
        <v>27</v>
      </c>
      <c r="L34" s="29"/>
    </row>
    <row r="35" spans="2:21" ht="15" customHeight="1" x14ac:dyDescent="0.2">
      <c r="B35" s="136"/>
      <c r="C35" s="142"/>
      <c r="D35" s="143"/>
      <c r="E35" s="151"/>
      <c r="F35" s="151"/>
      <c r="G35" s="151"/>
      <c r="H35" s="143"/>
      <c r="I35" s="142"/>
      <c r="J35" s="142"/>
      <c r="K35" s="146"/>
      <c r="L35" s="29"/>
    </row>
    <row r="36" spans="2:21" ht="15" customHeight="1" x14ac:dyDescent="0.2">
      <c r="B36" s="136"/>
      <c r="C36" s="142"/>
      <c r="D36" s="144"/>
      <c r="E36" s="151"/>
      <c r="F36" s="151"/>
      <c r="G36" s="151"/>
      <c r="H36" s="144"/>
      <c r="I36" s="142"/>
      <c r="J36" s="142"/>
      <c r="K36" s="146"/>
      <c r="L36" s="29"/>
    </row>
    <row r="37" spans="2:21" ht="13.5" customHeight="1" x14ac:dyDescent="0.2">
      <c r="B37" s="30">
        <v>1</v>
      </c>
      <c r="C37" s="31">
        <v>2</v>
      </c>
      <c r="D37" s="152">
        <v>3</v>
      </c>
      <c r="E37" s="153"/>
      <c r="F37" s="154"/>
      <c r="G37" s="155"/>
      <c r="H37" s="32"/>
      <c r="I37" s="33" t="s">
        <v>28</v>
      </c>
      <c r="J37" s="33" t="s">
        <v>29</v>
      </c>
      <c r="K37" s="34" t="s">
        <v>30</v>
      </c>
      <c r="L37" s="35"/>
    </row>
    <row r="38" spans="2:21" ht="15" customHeight="1" x14ac:dyDescent="0.2">
      <c r="B38" s="36" t="s">
        <v>63</v>
      </c>
      <c r="C38" s="37" t="s">
        <v>64</v>
      </c>
      <c r="D38" s="156" t="s">
        <v>33</v>
      </c>
      <c r="E38" s="157"/>
      <c r="F38" s="158"/>
      <c r="G38" s="159"/>
      <c r="H38" s="38"/>
      <c r="I38" s="39">
        <v>7413600</v>
      </c>
      <c r="J38" s="39">
        <v>6750932.71</v>
      </c>
      <c r="K38" s="40">
        <v>662667.29</v>
      </c>
      <c r="L38" s="41"/>
    </row>
    <row r="39" spans="2:21" ht="12.75" customHeight="1" x14ac:dyDescent="0.2">
      <c r="B39" s="42" t="s">
        <v>34</v>
      </c>
      <c r="C39" s="43"/>
      <c r="D39" s="160"/>
      <c r="E39" s="161"/>
      <c r="F39" s="162"/>
      <c r="G39" s="163"/>
      <c r="H39" s="44"/>
      <c r="I39" s="45"/>
      <c r="J39" s="45"/>
      <c r="K39" s="46"/>
      <c r="L39" s="41"/>
    </row>
    <row r="40" spans="2:21" ht="15" customHeight="1" x14ac:dyDescent="0.2">
      <c r="B40" s="47" t="s">
        <v>65</v>
      </c>
      <c r="C40" s="48" t="s">
        <v>64</v>
      </c>
      <c r="D40" s="49" t="s">
        <v>13</v>
      </c>
      <c r="E40" s="71" t="s">
        <v>66</v>
      </c>
      <c r="F40" s="71" t="s">
        <v>67</v>
      </c>
      <c r="G40" s="50" t="s">
        <v>68</v>
      </c>
      <c r="H40" s="72"/>
      <c r="I40" s="52">
        <v>1112000</v>
      </c>
      <c r="J40" s="52">
        <v>946234.24</v>
      </c>
      <c r="K40" s="53">
        <f t="shared" ref="K40:K70" si="2">IF(IF(I40="",0,I40)=0,0,(IF(I40&gt;0,IF(J40&gt;I40,0,I40-J40),IF(J40&gt;I40,I40-J40,0))))</f>
        <v>165765.76000000001</v>
      </c>
      <c r="L40" s="73"/>
      <c r="M40" s="55" t="str">
        <f t="shared" ref="M40:M70" si="3">IF(D40="","000",D40)&amp;IF(E40="","0000",E40)&amp;IF(F40="","0000000000",F40)&amp;IF(G40="","000",G40)&amp;H40</f>
        <v>91101040140500190121</v>
      </c>
      <c r="N40" s="55"/>
      <c r="O40" s="55"/>
      <c r="P40" s="55"/>
      <c r="Q40" s="55"/>
      <c r="R40" s="55"/>
      <c r="S40" s="55"/>
      <c r="T40" s="55"/>
      <c r="U40" s="55"/>
    </row>
    <row r="41" spans="2:21" ht="15" customHeight="1" x14ac:dyDescent="0.2">
      <c r="B41" s="47" t="s">
        <v>69</v>
      </c>
      <c r="C41" s="48" t="s">
        <v>64</v>
      </c>
      <c r="D41" s="49" t="s">
        <v>13</v>
      </c>
      <c r="E41" s="71" t="s">
        <v>66</v>
      </c>
      <c r="F41" s="71" t="s">
        <v>67</v>
      </c>
      <c r="G41" s="50" t="s">
        <v>70</v>
      </c>
      <c r="H41" s="72"/>
      <c r="I41" s="52">
        <v>14000</v>
      </c>
      <c r="J41" s="52">
        <v>13066</v>
      </c>
      <c r="K41" s="53">
        <f t="shared" si="2"/>
        <v>934</v>
      </c>
      <c r="L41" s="73"/>
      <c r="M41" s="55" t="str">
        <f t="shared" si="3"/>
        <v>91101040140500190122</v>
      </c>
      <c r="N41" s="55"/>
      <c r="O41" s="55"/>
      <c r="P41" s="55"/>
      <c r="Q41" s="55"/>
      <c r="R41" s="55"/>
      <c r="S41" s="55"/>
      <c r="T41" s="55"/>
      <c r="U41" s="55"/>
    </row>
    <row r="42" spans="2:21" ht="15" customHeight="1" x14ac:dyDescent="0.2">
      <c r="B42" s="47" t="s">
        <v>71</v>
      </c>
      <c r="C42" s="48" t="s">
        <v>64</v>
      </c>
      <c r="D42" s="49" t="s">
        <v>13</v>
      </c>
      <c r="E42" s="71" t="s">
        <v>66</v>
      </c>
      <c r="F42" s="71" t="s">
        <v>67</v>
      </c>
      <c r="G42" s="50" t="s">
        <v>72</v>
      </c>
      <c r="H42" s="72"/>
      <c r="I42" s="52">
        <v>337000</v>
      </c>
      <c r="J42" s="52">
        <v>288500.67</v>
      </c>
      <c r="K42" s="53">
        <f t="shared" si="2"/>
        <v>48499.330000000016</v>
      </c>
      <c r="L42" s="73"/>
      <c r="M42" s="55" t="str">
        <f t="shared" si="3"/>
        <v>91101040140500190129</v>
      </c>
      <c r="N42" s="55"/>
      <c r="O42" s="55"/>
      <c r="P42" s="55"/>
      <c r="Q42" s="55"/>
      <c r="R42" s="55"/>
      <c r="S42" s="55"/>
      <c r="T42" s="55"/>
      <c r="U42" s="55"/>
    </row>
    <row r="43" spans="2:21" ht="15" customHeight="1" x14ac:dyDescent="0.2">
      <c r="B43" s="47" t="s">
        <v>73</v>
      </c>
      <c r="C43" s="48" t="s">
        <v>64</v>
      </c>
      <c r="D43" s="49" t="s">
        <v>13</v>
      </c>
      <c r="E43" s="71" t="s">
        <v>66</v>
      </c>
      <c r="F43" s="71" t="s">
        <v>67</v>
      </c>
      <c r="G43" s="50" t="s">
        <v>74</v>
      </c>
      <c r="H43" s="72"/>
      <c r="I43" s="52">
        <v>36500</v>
      </c>
      <c r="J43" s="52">
        <v>29476.240000000002</v>
      </c>
      <c r="K43" s="53">
        <f t="shared" si="2"/>
        <v>7023.7599999999984</v>
      </c>
      <c r="L43" s="73"/>
      <c r="M43" s="55" t="str">
        <f t="shared" si="3"/>
        <v>91101040140500190242</v>
      </c>
      <c r="N43" s="55"/>
      <c r="O43" s="55"/>
      <c r="P43" s="55"/>
      <c r="Q43" s="55"/>
      <c r="R43" s="55"/>
      <c r="S43" s="55"/>
      <c r="T43" s="55"/>
      <c r="U43" s="55"/>
    </row>
    <row r="44" spans="2:21" ht="15" customHeight="1" x14ac:dyDescent="0.2">
      <c r="B44" s="47" t="s">
        <v>75</v>
      </c>
      <c r="C44" s="48" t="s">
        <v>64</v>
      </c>
      <c r="D44" s="49" t="s">
        <v>13</v>
      </c>
      <c r="E44" s="71" t="s">
        <v>66</v>
      </c>
      <c r="F44" s="71" t="s">
        <v>67</v>
      </c>
      <c r="G44" s="50" t="s">
        <v>76</v>
      </c>
      <c r="H44" s="72"/>
      <c r="I44" s="52">
        <v>180500</v>
      </c>
      <c r="J44" s="52">
        <v>149330.47</v>
      </c>
      <c r="K44" s="53">
        <f t="shared" si="2"/>
        <v>31169.53</v>
      </c>
      <c r="L44" s="73"/>
      <c r="M44" s="55" t="str">
        <f t="shared" si="3"/>
        <v>91101040140500190244</v>
      </c>
      <c r="N44" s="55"/>
      <c r="O44" s="55"/>
      <c r="P44" s="55"/>
      <c r="Q44" s="55"/>
      <c r="R44" s="55"/>
      <c r="S44" s="55"/>
      <c r="T44" s="55"/>
      <c r="U44" s="55"/>
    </row>
    <row r="45" spans="2:21" ht="15" customHeight="1" x14ac:dyDescent="0.2">
      <c r="B45" s="47" t="s">
        <v>77</v>
      </c>
      <c r="C45" s="48" t="s">
        <v>64</v>
      </c>
      <c r="D45" s="49" t="s">
        <v>13</v>
      </c>
      <c r="E45" s="71" t="s">
        <v>66</v>
      </c>
      <c r="F45" s="71" t="s">
        <v>67</v>
      </c>
      <c r="G45" s="50" t="s">
        <v>78</v>
      </c>
      <c r="H45" s="72"/>
      <c r="I45" s="52">
        <v>6300</v>
      </c>
      <c r="J45" s="52">
        <v>1396</v>
      </c>
      <c r="K45" s="53">
        <f t="shared" si="2"/>
        <v>4904</v>
      </c>
      <c r="L45" s="73"/>
      <c r="M45" s="55" t="str">
        <f t="shared" si="3"/>
        <v>91101040140500190851</v>
      </c>
      <c r="N45" s="55"/>
      <c r="O45" s="55"/>
      <c r="P45" s="55"/>
      <c r="Q45" s="55"/>
      <c r="R45" s="55"/>
      <c r="S45" s="55"/>
      <c r="T45" s="55"/>
      <c r="U45" s="55"/>
    </row>
    <row r="46" spans="2:21" ht="15" customHeight="1" x14ac:dyDescent="0.2">
      <c r="B46" s="47" t="s">
        <v>79</v>
      </c>
      <c r="C46" s="48" t="s">
        <v>64</v>
      </c>
      <c r="D46" s="49" t="s">
        <v>13</v>
      </c>
      <c r="E46" s="71" t="s">
        <v>66</v>
      </c>
      <c r="F46" s="71" t="s">
        <v>67</v>
      </c>
      <c r="G46" s="50" t="s">
        <v>80</v>
      </c>
      <c r="H46" s="72"/>
      <c r="I46" s="52">
        <v>700</v>
      </c>
      <c r="J46" s="52">
        <v>577.99</v>
      </c>
      <c r="K46" s="53">
        <f t="shared" si="2"/>
        <v>122.00999999999999</v>
      </c>
      <c r="L46" s="73"/>
      <c r="M46" s="55" t="str">
        <f t="shared" si="3"/>
        <v>91101040140500190853</v>
      </c>
      <c r="N46" s="55"/>
      <c r="O46" s="55"/>
      <c r="P46" s="55"/>
      <c r="Q46" s="55"/>
      <c r="R46" s="55"/>
      <c r="S46" s="55"/>
      <c r="T46" s="55"/>
      <c r="U46" s="55"/>
    </row>
    <row r="47" spans="2:21" ht="15" customHeight="1" x14ac:dyDescent="0.2">
      <c r="B47" s="47" t="s">
        <v>65</v>
      </c>
      <c r="C47" s="48" t="s">
        <v>64</v>
      </c>
      <c r="D47" s="49" t="s">
        <v>13</v>
      </c>
      <c r="E47" s="71" t="s">
        <v>66</v>
      </c>
      <c r="F47" s="71" t="s">
        <v>81</v>
      </c>
      <c r="G47" s="50" t="s">
        <v>68</v>
      </c>
      <c r="H47" s="72"/>
      <c r="I47" s="52">
        <v>801000</v>
      </c>
      <c r="J47" s="52">
        <v>751218.88</v>
      </c>
      <c r="K47" s="53">
        <f t="shared" si="2"/>
        <v>49781.119999999995</v>
      </c>
      <c r="L47" s="73"/>
      <c r="M47" s="55" t="str">
        <f t="shared" si="3"/>
        <v>91101040140500220121</v>
      </c>
      <c r="N47" s="55"/>
      <c r="O47" s="55"/>
      <c r="P47" s="55"/>
      <c r="Q47" s="55"/>
      <c r="R47" s="55"/>
      <c r="S47" s="55"/>
      <c r="T47" s="55"/>
      <c r="U47" s="55"/>
    </row>
    <row r="48" spans="2:21" ht="15" customHeight="1" x14ac:dyDescent="0.2">
      <c r="B48" s="47" t="s">
        <v>69</v>
      </c>
      <c r="C48" s="48" t="s">
        <v>64</v>
      </c>
      <c r="D48" s="49" t="s">
        <v>13</v>
      </c>
      <c r="E48" s="71" t="s">
        <v>66</v>
      </c>
      <c r="F48" s="71" t="s">
        <v>81</v>
      </c>
      <c r="G48" s="50" t="s">
        <v>70</v>
      </c>
      <c r="H48" s="72"/>
      <c r="I48" s="52">
        <v>16000</v>
      </c>
      <c r="J48" s="52">
        <v>15969</v>
      </c>
      <c r="K48" s="53">
        <f t="shared" si="2"/>
        <v>31</v>
      </c>
      <c r="L48" s="73"/>
      <c r="M48" s="55" t="str">
        <f t="shared" si="3"/>
        <v>91101040140500220122</v>
      </c>
      <c r="N48" s="55"/>
      <c r="O48" s="55"/>
      <c r="P48" s="55"/>
      <c r="Q48" s="55"/>
      <c r="R48" s="55"/>
      <c r="S48" s="55"/>
      <c r="T48" s="55"/>
      <c r="U48" s="55"/>
    </row>
    <row r="49" spans="2:21" ht="15" customHeight="1" x14ac:dyDescent="0.2">
      <c r="B49" s="47" t="s">
        <v>71</v>
      </c>
      <c r="C49" s="48" t="s">
        <v>64</v>
      </c>
      <c r="D49" s="49" t="s">
        <v>13</v>
      </c>
      <c r="E49" s="71" t="s">
        <v>66</v>
      </c>
      <c r="F49" s="71" t="s">
        <v>81</v>
      </c>
      <c r="G49" s="50" t="s">
        <v>72</v>
      </c>
      <c r="H49" s="72"/>
      <c r="I49" s="52">
        <v>242000</v>
      </c>
      <c r="J49" s="52">
        <v>231690.74</v>
      </c>
      <c r="K49" s="53">
        <f t="shared" si="2"/>
        <v>10309.260000000009</v>
      </c>
      <c r="L49" s="73"/>
      <c r="M49" s="55" t="str">
        <f t="shared" si="3"/>
        <v>91101040140500220129</v>
      </c>
      <c r="N49" s="55"/>
      <c r="O49" s="55"/>
      <c r="P49" s="55"/>
      <c r="Q49" s="55"/>
      <c r="R49" s="55"/>
      <c r="S49" s="55"/>
      <c r="T49" s="55"/>
      <c r="U49" s="55"/>
    </row>
    <row r="50" spans="2:21" ht="15" customHeight="1" x14ac:dyDescent="0.2">
      <c r="B50" s="47" t="s">
        <v>82</v>
      </c>
      <c r="C50" s="48" t="s">
        <v>64</v>
      </c>
      <c r="D50" s="49" t="s">
        <v>13</v>
      </c>
      <c r="E50" s="71" t="s">
        <v>83</v>
      </c>
      <c r="F50" s="71" t="s">
        <v>84</v>
      </c>
      <c r="G50" s="50" t="s">
        <v>85</v>
      </c>
      <c r="H50" s="72"/>
      <c r="I50" s="52">
        <v>1088035.8999999999</v>
      </c>
      <c r="J50" s="52">
        <v>1088035.8999999999</v>
      </c>
      <c r="K50" s="53">
        <f t="shared" si="2"/>
        <v>0</v>
      </c>
      <c r="L50" s="73"/>
      <c r="M50" s="55" t="str">
        <f t="shared" si="3"/>
        <v>91101130140500590111</v>
      </c>
      <c r="N50" s="55"/>
      <c r="O50" s="55"/>
      <c r="P50" s="55"/>
      <c r="Q50" s="55"/>
      <c r="R50" s="55"/>
      <c r="S50" s="55"/>
      <c r="T50" s="55"/>
      <c r="U50" s="55"/>
    </row>
    <row r="51" spans="2:21" ht="15" customHeight="1" x14ac:dyDescent="0.2">
      <c r="B51" s="47" t="s">
        <v>86</v>
      </c>
      <c r="C51" s="48" t="s">
        <v>64</v>
      </c>
      <c r="D51" s="49" t="s">
        <v>13</v>
      </c>
      <c r="E51" s="71" t="s">
        <v>83</v>
      </c>
      <c r="F51" s="71" t="s">
        <v>84</v>
      </c>
      <c r="G51" s="50" t="s">
        <v>87</v>
      </c>
      <c r="H51" s="72"/>
      <c r="I51" s="52">
        <v>309464.74</v>
      </c>
      <c r="J51" s="52">
        <v>309464.74</v>
      </c>
      <c r="K51" s="53">
        <f t="shared" si="2"/>
        <v>0</v>
      </c>
      <c r="L51" s="73"/>
      <c r="M51" s="55" t="str">
        <f t="shared" si="3"/>
        <v>91101130140500590119</v>
      </c>
      <c r="N51" s="55"/>
      <c r="O51" s="55"/>
      <c r="P51" s="55"/>
      <c r="Q51" s="55"/>
      <c r="R51" s="55"/>
      <c r="S51" s="55"/>
      <c r="T51" s="55"/>
      <c r="U51" s="55"/>
    </row>
    <row r="52" spans="2:21" ht="15" customHeight="1" x14ac:dyDescent="0.2">
      <c r="B52" s="47" t="s">
        <v>75</v>
      </c>
      <c r="C52" s="48" t="s">
        <v>64</v>
      </c>
      <c r="D52" s="49" t="s">
        <v>13</v>
      </c>
      <c r="E52" s="71" t="s">
        <v>83</v>
      </c>
      <c r="F52" s="71" t="s">
        <v>84</v>
      </c>
      <c r="G52" s="50" t="s">
        <v>76</v>
      </c>
      <c r="H52" s="72"/>
      <c r="I52" s="52">
        <v>123071.63</v>
      </c>
      <c r="J52" s="52">
        <v>123071.63</v>
      </c>
      <c r="K52" s="53">
        <f t="shared" si="2"/>
        <v>0</v>
      </c>
      <c r="L52" s="73"/>
      <c r="M52" s="55" t="str">
        <f t="shared" si="3"/>
        <v>91101130140500590244</v>
      </c>
      <c r="N52" s="55"/>
      <c r="O52" s="55"/>
      <c r="P52" s="55"/>
      <c r="Q52" s="55"/>
      <c r="R52" s="55"/>
      <c r="S52" s="55"/>
      <c r="T52" s="55"/>
      <c r="U52" s="55"/>
    </row>
    <row r="53" spans="2:21" ht="15" customHeight="1" x14ac:dyDescent="0.2">
      <c r="B53" s="47" t="s">
        <v>88</v>
      </c>
      <c r="C53" s="48" t="s">
        <v>64</v>
      </c>
      <c r="D53" s="49" t="s">
        <v>13</v>
      </c>
      <c r="E53" s="71" t="s">
        <v>83</v>
      </c>
      <c r="F53" s="71" t="s">
        <v>84</v>
      </c>
      <c r="G53" s="50" t="s">
        <v>89</v>
      </c>
      <c r="H53" s="72"/>
      <c r="I53" s="52">
        <v>23566.2</v>
      </c>
      <c r="J53" s="52">
        <v>23566.2</v>
      </c>
      <c r="K53" s="53">
        <f t="shared" si="2"/>
        <v>0</v>
      </c>
      <c r="L53" s="73"/>
      <c r="M53" s="55" t="str">
        <f t="shared" si="3"/>
        <v>91101130140500590321</v>
      </c>
      <c r="N53" s="55"/>
      <c r="O53" s="55"/>
      <c r="P53" s="55"/>
      <c r="Q53" s="55"/>
      <c r="R53" s="55"/>
      <c r="S53" s="55"/>
      <c r="T53" s="55"/>
      <c r="U53" s="55"/>
    </row>
    <row r="54" spans="2:21" ht="15" customHeight="1" x14ac:dyDescent="0.2">
      <c r="B54" s="47" t="s">
        <v>90</v>
      </c>
      <c r="C54" s="48" t="s">
        <v>64</v>
      </c>
      <c r="D54" s="49" t="s">
        <v>13</v>
      </c>
      <c r="E54" s="71" t="s">
        <v>83</v>
      </c>
      <c r="F54" s="71" t="s">
        <v>84</v>
      </c>
      <c r="G54" s="50" t="s">
        <v>91</v>
      </c>
      <c r="H54" s="72"/>
      <c r="I54" s="52">
        <v>1548</v>
      </c>
      <c r="J54" s="52">
        <v>1548</v>
      </c>
      <c r="K54" s="53">
        <f t="shared" si="2"/>
        <v>0</v>
      </c>
      <c r="L54" s="73"/>
      <c r="M54" s="55" t="str">
        <f t="shared" si="3"/>
        <v>91101130140500590852</v>
      </c>
      <c r="N54" s="55"/>
      <c r="O54" s="55"/>
      <c r="P54" s="55"/>
      <c r="Q54" s="55"/>
      <c r="R54" s="55"/>
      <c r="S54" s="55"/>
      <c r="T54" s="55"/>
      <c r="U54" s="55"/>
    </row>
    <row r="55" spans="2:21" ht="15" customHeight="1" x14ac:dyDescent="0.2">
      <c r="B55" s="47" t="s">
        <v>79</v>
      </c>
      <c r="C55" s="48" t="s">
        <v>64</v>
      </c>
      <c r="D55" s="49" t="s">
        <v>13</v>
      </c>
      <c r="E55" s="71" t="s">
        <v>83</v>
      </c>
      <c r="F55" s="71" t="s">
        <v>84</v>
      </c>
      <c r="G55" s="50" t="s">
        <v>80</v>
      </c>
      <c r="H55" s="72"/>
      <c r="I55" s="52">
        <v>0.48</v>
      </c>
      <c r="J55" s="52">
        <v>0.48</v>
      </c>
      <c r="K55" s="53">
        <f t="shared" si="2"/>
        <v>0</v>
      </c>
      <c r="L55" s="73"/>
      <c r="M55" s="55" t="str">
        <f t="shared" si="3"/>
        <v>91101130140500590853</v>
      </c>
      <c r="N55" s="55"/>
      <c r="O55" s="55"/>
      <c r="P55" s="55"/>
      <c r="Q55" s="55"/>
      <c r="R55" s="55"/>
      <c r="S55" s="55"/>
      <c r="T55" s="55"/>
      <c r="U55" s="55"/>
    </row>
    <row r="56" spans="2:21" ht="15" customHeight="1" x14ac:dyDescent="0.2">
      <c r="B56" s="47" t="s">
        <v>65</v>
      </c>
      <c r="C56" s="48" t="s">
        <v>64</v>
      </c>
      <c r="D56" s="49" t="s">
        <v>13</v>
      </c>
      <c r="E56" s="71" t="s">
        <v>92</v>
      </c>
      <c r="F56" s="71" t="s">
        <v>93</v>
      </c>
      <c r="G56" s="50" t="s">
        <v>68</v>
      </c>
      <c r="H56" s="72"/>
      <c r="I56" s="52">
        <v>107700</v>
      </c>
      <c r="J56" s="52">
        <v>88927.86</v>
      </c>
      <c r="K56" s="53">
        <f t="shared" si="2"/>
        <v>18772.14</v>
      </c>
      <c r="L56" s="73"/>
      <c r="M56" s="55" t="str">
        <f t="shared" si="3"/>
        <v>91102039990051180121</v>
      </c>
      <c r="N56" s="55"/>
      <c r="O56" s="55"/>
      <c r="P56" s="55"/>
      <c r="Q56" s="55"/>
      <c r="R56" s="55"/>
      <c r="S56" s="55"/>
      <c r="T56" s="55"/>
      <c r="U56" s="55"/>
    </row>
    <row r="57" spans="2:21" ht="15" customHeight="1" x14ac:dyDescent="0.2">
      <c r="B57" s="47" t="s">
        <v>71</v>
      </c>
      <c r="C57" s="48" t="s">
        <v>64</v>
      </c>
      <c r="D57" s="49" t="s">
        <v>13</v>
      </c>
      <c r="E57" s="71" t="s">
        <v>92</v>
      </c>
      <c r="F57" s="71" t="s">
        <v>93</v>
      </c>
      <c r="G57" s="50" t="s">
        <v>72</v>
      </c>
      <c r="H57" s="72"/>
      <c r="I57" s="52">
        <v>32500</v>
      </c>
      <c r="J57" s="52">
        <v>26002.11</v>
      </c>
      <c r="K57" s="53">
        <f t="shared" si="2"/>
        <v>6497.8899999999994</v>
      </c>
      <c r="L57" s="73"/>
      <c r="M57" s="55" t="str">
        <f t="shared" si="3"/>
        <v>91102039990051180129</v>
      </c>
      <c r="N57" s="55"/>
      <c r="O57" s="55"/>
      <c r="P57" s="55"/>
      <c r="Q57" s="55"/>
      <c r="R57" s="55"/>
      <c r="S57" s="55"/>
      <c r="T57" s="55"/>
      <c r="U57" s="55"/>
    </row>
    <row r="58" spans="2:21" ht="15" customHeight="1" x14ac:dyDescent="0.2">
      <c r="B58" s="47" t="s">
        <v>73</v>
      </c>
      <c r="C58" s="48" t="s">
        <v>64</v>
      </c>
      <c r="D58" s="49" t="s">
        <v>13</v>
      </c>
      <c r="E58" s="71" t="s">
        <v>92</v>
      </c>
      <c r="F58" s="71" t="s">
        <v>93</v>
      </c>
      <c r="G58" s="50" t="s">
        <v>74</v>
      </c>
      <c r="H58" s="72"/>
      <c r="I58" s="52">
        <v>6800</v>
      </c>
      <c r="J58" s="52">
        <v>0</v>
      </c>
      <c r="K58" s="53">
        <f t="shared" si="2"/>
        <v>6800</v>
      </c>
      <c r="L58" s="73"/>
      <c r="M58" s="55" t="str">
        <f t="shared" si="3"/>
        <v>91102039990051180242</v>
      </c>
      <c r="N58" s="55"/>
      <c r="O58" s="55"/>
      <c r="P58" s="55"/>
      <c r="Q58" s="55"/>
      <c r="R58" s="55"/>
      <c r="S58" s="55"/>
      <c r="T58" s="55"/>
      <c r="U58" s="55"/>
    </row>
    <row r="59" spans="2:21" ht="15" customHeight="1" x14ac:dyDescent="0.2">
      <c r="B59" s="47" t="s">
        <v>75</v>
      </c>
      <c r="C59" s="48" t="s">
        <v>64</v>
      </c>
      <c r="D59" s="49" t="s">
        <v>13</v>
      </c>
      <c r="E59" s="71" t="s">
        <v>92</v>
      </c>
      <c r="F59" s="71" t="s">
        <v>93</v>
      </c>
      <c r="G59" s="50" t="s">
        <v>76</v>
      </c>
      <c r="H59" s="72"/>
      <c r="I59" s="52">
        <v>17100</v>
      </c>
      <c r="J59" s="52">
        <v>0</v>
      </c>
      <c r="K59" s="53">
        <f t="shared" si="2"/>
        <v>17100</v>
      </c>
      <c r="L59" s="73"/>
      <c r="M59" s="55" t="str">
        <f t="shared" si="3"/>
        <v>91102039990051180244</v>
      </c>
      <c r="N59" s="55"/>
      <c r="O59" s="55"/>
      <c r="P59" s="55"/>
      <c r="Q59" s="55"/>
      <c r="R59" s="55"/>
      <c r="S59" s="55"/>
      <c r="T59" s="55"/>
      <c r="U59" s="55"/>
    </row>
    <row r="60" spans="2:21" ht="15" customHeight="1" x14ac:dyDescent="0.2">
      <c r="B60" s="47" t="s">
        <v>75</v>
      </c>
      <c r="C60" s="48" t="s">
        <v>64</v>
      </c>
      <c r="D60" s="49" t="s">
        <v>13</v>
      </c>
      <c r="E60" s="71" t="s">
        <v>94</v>
      </c>
      <c r="F60" s="71" t="s">
        <v>95</v>
      </c>
      <c r="G60" s="50" t="s">
        <v>76</v>
      </c>
      <c r="H60" s="72"/>
      <c r="I60" s="52">
        <v>21500</v>
      </c>
      <c r="J60" s="52">
        <v>0</v>
      </c>
      <c r="K60" s="53">
        <f t="shared" si="2"/>
        <v>21500</v>
      </c>
      <c r="L60" s="73"/>
      <c r="M60" s="55" t="str">
        <f t="shared" si="3"/>
        <v>91104059990073880244</v>
      </c>
      <c r="N60" s="55"/>
      <c r="O60" s="55"/>
      <c r="P60" s="55"/>
      <c r="Q60" s="55"/>
      <c r="R60" s="55"/>
      <c r="S60" s="55"/>
      <c r="T60" s="55"/>
      <c r="U60" s="55"/>
    </row>
    <row r="61" spans="2:21" ht="15" customHeight="1" x14ac:dyDescent="0.2">
      <c r="B61" s="47" t="s">
        <v>75</v>
      </c>
      <c r="C61" s="48" t="s">
        <v>64</v>
      </c>
      <c r="D61" s="49" t="s">
        <v>13</v>
      </c>
      <c r="E61" s="71" t="s">
        <v>96</v>
      </c>
      <c r="F61" s="71" t="s">
        <v>97</v>
      </c>
      <c r="G61" s="50" t="s">
        <v>76</v>
      </c>
      <c r="H61" s="72"/>
      <c r="I61" s="52">
        <v>312000</v>
      </c>
      <c r="J61" s="52">
        <v>245109.74</v>
      </c>
      <c r="K61" s="53">
        <f t="shared" si="2"/>
        <v>66890.260000000009</v>
      </c>
      <c r="L61" s="73"/>
      <c r="M61" s="55" t="str">
        <f t="shared" si="3"/>
        <v>91104090140480570244</v>
      </c>
      <c r="N61" s="55"/>
      <c r="O61" s="55"/>
      <c r="P61" s="55"/>
      <c r="Q61" s="55"/>
      <c r="R61" s="55"/>
      <c r="S61" s="55"/>
      <c r="T61" s="55"/>
      <c r="U61" s="55"/>
    </row>
    <row r="62" spans="2:21" ht="15" customHeight="1" x14ac:dyDescent="0.2">
      <c r="B62" s="47" t="s">
        <v>75</v>
      </c>
      <c r="C62" s="48" t="s">
        <v>64</v>
      </c>
      <c r="D62" s="49" t="s">
        <v>13</v>
      </c>
      <c r="E62" s="71" t="s">
        <v>98</v>
      </c>
      <c r="F62" s="71" t="s">
        <v>99</v>
      </c>
      <c r="G62" s="50" t="s">
        <v>76</v>
      </c>
      <c r="H62" s="72"/>
      <c r="I62" s="52">
        <v>516000</v>
      </c>
      <c r="J62" s="52">
        <v>404840.5</v>
      </c>
      <c r="K62" s="53">
        <f t="shared" si="2"/>
        <v>111159.5</v>
      </c>
      <c r="L62" s="73"/>
      <c r="M62" s="55" t="str">
        <f t="shared" si="3"/>
        <v>91105030140121340244</v>
      </c>
      <c r="N62" s="55"/>
      <c r="O62" s="55"/>
      <c r="P62" s="55"/>
      <c r="Q62" s="55"/>
      <c r="R62" s="55"/>
      <c r="S62" s="55"/>
      <c r="T62" s="55"/>
      <c r="U62" s="55"/>
    </row>
    <row r="63" spans="2:21" ht="15" customHeight="1" x14ac:dyDescent="0.2">
      <c r="B63" s="47" t="s">
        <v>75</v>
      </c>
      <c r="C63" s="48" t="s">
        <v>64</v>
      </c>
      <c r="D63" s="49" t="s">
        <v>13</v>
      </c>
      <c r="E63" s="71" t="s">
        <v>98</v>
      </c>
      <c r="F63" s="71" t="s">
        <v>100</v>
      </c>
      <c r="G63" s="50" t="s">
        <v>76</v>
      </c>
      <c r="H63" s="72"/>
      <c r="I63" s="52">
        <v>143313.04999999999</v>
      </c>
      <c r="J63" s="52">
        <v>129646.78</v>
      </c>
      <c r="K63" s="53">
        <f t="shared" si="2"/>
        <v>13666.26999999999</v>
      </c>
      <c r="L63" s="73"/>
      <c r="M63" s="55" t="str">
        <f t="shared" si="3"/>
        <v>91105030140129990244</v>
      </c>
      <c r="N63" s="55"/>
      <c r="O63" s="55"/>
      <c r="P63" s="55"/>
      <c r="Q63" s="55"/>
      <c r="R63" s="55"/>
      <c r="S63" s="55"/>
      <c r="T63" s="55"/>
      <c r="U63" s="55"/>
    </row>
    <row r="64" spans="2:21" ht="15" customHeight="1" x14ac:dyDescent="0.2">
      <c r="B64" s="47" t="s">
        <v>77</v>
      </c>
      <c r="C64" s="48" t="s">
        <v>64</v>
      </c>
      <c r="D64" s="49" t="s">
        <v>13</v>
      </c>
      <c r="E64" s="71" t="s">
        <v>98</v>
      </c>
      <c r="F64" s="71" t="s">
        <v>100</v>
      </c>
      <c r="G64" s="50" t="s">
        <v>78</v>
      </c>
      <c r="H64" s="72"/>
      <c r="I64" s="52">
        <v>6400</v>
      </c>
      <c r="J64" s="52">
        <v>0</v>
      </c>
      <c r="K64" s="53">
        <f t="shared" si="2"/>
        <v>6400</v>
      </c>
      <c r="L64" s="73"/>
      <c r="M64" s="55" t="str">
        <f t="shared" si="3"/>
        <v>91105030140129990851</v>
      </c>
      <c r="N64" s="55"/>
      <c r="O64" s="55"/>
      <c r="P64" s="55"/>
      <c r="Q64" s="55"/>
      <c r="R64" s="55"/>
      <c r="S64" s="55"/>
      <c r="T64" s="55"/>
      <c r="U64" s="55"/>
    </row>
    <row r="65" spans="2:21" ht="15" customHeight="1" x14ac:dyDescent="0.2">
      <c r="B65" s="47" t="s">
        <v>101</v>
      </c>
      <c r="C65" s="48" t="s">
        <v>64</v>
      </c>
      <c r="D65" s="49" t="s">
        <v>13</v>
      </c>
      <c r="E65" s="71" t="s">
        <v>102</v>
      </c>
      <c r="F65" s="71" t="s">
        <v>103</v>
      </c>
      <c r="G65" s="50" t="s">
        <v>104</v>
      </c>
      <c r="H65" s="72"/>
      <c r="I65" s="52">
        <v>1395000</v>
      </c>
      <c r="J65" s="52">
        <v>1395000</v>
      </c>
      <c r="K65" s="53">
        <f t="shared" si="2"/>
        <v>0</v>
      </c>
      <c r="L65" s="73"/>
      <c r="M65" s="55" t="str">
        <f t="shared" si="3"/>
        <v>91108010140281690540</v>
      </c>
      <c r="N65" s="55"/>
      <c r="O65" s="55"/>
      <c r="P65" s="55"/>
      <c r="Q65" s="55"/>
      <c r="R65" s="55"/>
      <c r="S65" s="55"/>
      <c r="T65" s="55"/>
      <c r="U65" s="55"/>
    </row>
    <row r="66" spans="2:21" ht="15" customHeight="1" x14ac:dyDescent="0.2">
      <c r="B66" s="47" t="s">
        <v>101</v>
      </c>
      <c r="C66" s="48" t="s">
        <v>64</v>
      </c>
      <c r="D66" s="49" t="s">
        <v>13</v>
      </c>
      <c r="E66" s="71" t="s">
        <v>102</v>
      </c>
      <c r="F66" s="71" t="s">
        <v>105</v>
      </c>
      <c r="G66" s="50" t="s">
        <v>104</v>
      </c>
      <c r="H66" s="72"/>
      <c r="I66" s="52">
        <v>32000</v>
      </c>
      <c r="J66" s="52">
        <v>14926.58</v>
      </c>
      <c r="K66" s="53">
        <f t="shared" si="2"/>
        <v>17073.419999999998</v>
      </c>
      <c r="L66" s="73"/>
      <c r="M66" s="55" t="str">
        <f t="shared" si="3"/>
        <v>91108010140282220540</v>
      </c>
      <c r="N66" s="55"/>
      <c r="O66" s="55"/>
      <c r="P66" s="55"/>
      <c r="Q66" s="55"/>
      <c r="R66" s="55"/>
      <c r="S66" s="55"/>
      <c r="T66" s="55"/>
      <c r="U66" s="55"/>
    </row>
    <row r="67" spans="2:21" ht="15" customHeight="1" x14ac:dyDescent="0.2">
      <c r="B67" s="47" t="s">
        <v>73</v>
      </c>
      <c r="C67" s="48" t="s">
        <v>64</v>
      </c>
      <c r="D67" s="49" t="s">
        <v>13</v>
      </c>
      <c r="E67" s="71" t="s">
        <v>106</v>
      </c>
      <c r="F67" s="71" t="s">
        <v>107</v>
      </c>
      <c r="G67" s="50" t="s">
        <v>74</v>
      </c>
      <c r="H67" s="72"/>
      <c r="I67" s="52">
        <v>9000</v>
      </c>
      <c r="J67" s="52">
        <v>5926.2</v>
      </c>
      <c r="K67" s="53">
        <f t="shared" si="2"/>
        <v>3073.8</v>
      </c>
      <c r="L67" s="73"/>
      <c r="M67" s="55" t="str">
        <f t="shared" si="3"/>
        <v>91108040140200590242</v>
      </c>
      <c r="N67" s="55"/>
      <c r="O67" s="55"/>
      <c r="P67" s="55"/>
      <c r="Q67" s="55"/>
      <c r="R67" s="55"/>
      <c r="S67" s="55"/>
      <c r="T67" s="55"/>
      <c r="U67" s="55"/>
    </row>
    <row r="68" spans="2:21" ht="15" customHeight="1" x14ac:dyDescent="0.2">
      <c r="B68" s="47" t="s">
        <v>75</v>
      </c>
      <c r="C68" s="48" t="s">
        <v>64</v>
      </c>
      <c r="D68" s="49" t="s">
        <v>13</v>
      </c>
      <c r="E68" s="71" t="s">
        <v>106</v>
      </c>
      <c r="F68" s="71" t="s">
        <v>107</v>
      </c>
      <c r="G68" s="50" t="s">
        <v>76</v>
      </c>
      <c r="H68" s="72"/>
      <c r="I68" s="52">
        <v>90600</v>
      </c>
      <c r="J68" s="52">
        <v>52344.92</v>
      </c>
      <c r="K68" s="53">
        <f t="shared" si="2"/>
        <v>38255.08</v>
      </c>
      <c r="L68" s="73"/>
      <c r="M68" s="55" t="str">
        <f t="shared" si="3"/>
        <v>91108040140200590244</v>
      </c>
      <c r="N68" s="55"/>
      <c r="O68" s="55"/>
      <c r="P68" s="55"/>
      <c r="Q68" s="55"/>
      <c r="R68" s="55"/>
      <c r="S68" s="55"/>
      <c r="T68" s="55"/>
      <c r="U68" s="55"/>
    </row>
    <row r="69" spans="2:21" ht="15" customHeight="1" x14ac:dyDescent="0.2">
      <c r="B69" s="47" t="s">
        <v>108</v>
      </c>
      <c r="C69" s="48" t="s">
        <v>64</v>
      </c>
      <c r="D69" s="49" t="s">
        <v>13</v>
      </c>
      <c r="E69" s="71" t="s">
        <v>106</v>
      </c>
      <c r="F69" s="71" t="s">
        <v>107</v>
      </c>
      <c r="G69" s="50" t="s">
        <v>109</v>
      </c>
      <c r="H69" s="72"/>
      <c r="I69" s="52">
        <v>427000</v>
      </c>
      <c r="J69" s="52">
        <v>410632.71</v>
      </c>
      <c r="K69" s="53">
        <f t="shared" si="2"/>
        <v>16367.289999999979</v>
      </c>
      <c r="L69" s="73"/>
      <c r="M69" s="55" t="str">
        <f t="shared" si="3"/>
        <v>91108040140200590247</v>
      </c>
      <c r="N69" s="55"/>
      <c r="O69" s="55"/>
      <c r="P69" s="55"/>
      <c r="Q69" s="55"/>
      <c r="R69" s="55"/>
      <c r="S69" s="55"/>
      <c r="T69" s="55"/>
      <c r="U69" s="55"/>
    </row>
    <row r="70" spans="2:21" ht="15" customHeight="1" x14ac:dyDescent="0.2">
      <c r="B70" s="47" t="s">
        <v>79</v>
      </c>
      <c r="C70" s="48" t="s">
        <v>64</v>
      </c>
      <c r="D70" s="49" t="s">
        <v>13</v>
      </c>
      <c r="E70" s="71" t="s">
        <v>106</v>
      </c>
      <c r="F70" s="71" t="s">
        <v>107</v>
      </c>
      <c r="G70" s="50" t="s">
        <v>80</v>
      </c>
      <c r="H70" s="72"/>
      <c r="I70" s="52">
        <v>5000</v>
      </c>
      <c r="J70" s="52">
        <v>4428.13</v>
      </c>
      <c r="K70" s="53">
        <f t="shared" si="2"/>
        <v>571.86999999999989</v>
      </c>
      <c r="L70" s="73"/>
      <c r="M70" s="55" t="str">
        <f t="shared" si="3"/>
        <v>91108040140200590853</v>
      </c>
      <c r="N70" s="55"/>
      <c r="O70" s="55"/>
      <c r="P70" s="55"/>
      <c r="Q70" s="55"/>
      <c r="R70" s="55"/>
      <c r="S70" s="55"/>
      <c r="T70" s="55"/>
      <c r="U70" s="55"/>
    </row>
    <row r="71" spans="2:21" ht="0.75" customHeight="1" x14ac:dyDescent="0.2">
      <c r="B71" s="74"/>
      <c r="C71" s="75"/>
      <c r="D71" s="58"/>
      <c r="E71" s="60"/>
      <c r="F71" s="60"/>
      <c r="G71" s="60"/>
      <c r="H71" s="59"/>
      <c r="I71" s="61"/>
      <c r="J71" s="61"/>
      <c r="K71" s="62"/>
      <c r="L71" s="63"/>
    </row>
    <row r="72" spans="2:21" ht="13.5" customHeight="1" x14ac:dyDescent="0.2">
      <c r="B72" s="76"/>
      <c r="C72" s="77"/>
      <c r="D72" s="78"/>
      <c r="E72" s="78"/>
      <c r="F72" s="78"/>
      <c r="G72" s="78"/>
      <c r="H72" s="78"/>
      <c r="I72" s="79"/>
      <c r="J72" s="79"/>
      <c r="K72" s="79"/>
      <c r="L72" s="80"/>
    </row>
    <row r="73" spans="2:21" ht="28.5" customHeight="1" x14ac:dyDescent="0.2">
      <c r="B73" s="81" t="s">
        <v>110</v>
      </c>
      <c r="C73" s="82">
        <v>450</v>
      </c>
      <c r="D73" s="193" t="s">
        <v>33</v>
      </c>
      <c r="E73" s="194"/>
      <c r="F73" s="195"/>
      <c r="G73" s="196"/>
      <c r="H73" s="83"/>
      <c r="I73" s="84">
        <f>0-I81</f>
        <v>-273000</v>
      </c>
      <c r="J73" s="84">
        <f>J16-J38</f>
        <v>609239.16000000015</v>
      </c>
      <c r="K73" s="85" t="s">
        <v>33</v>
      </c>
      <c r="L73" s="41"/>
    </row>
    <row r="74" spans="2:21" ht="15" customHeight="1" x14ac:dyDescent="0.2">
      <c r="B74" s="86"/>
      <c r="C74" s="87"/>
      <c r="D74" s="66"/>
      <c r="E74" s="66"/>
      <c r="F74" s="66"/>
      <c r="G74" s="66"/>
      <c r="H74" s="66"/>
      <c r="I74" s="66"/>
      <c r="J74" s="66"/>
      <c r="K74" s="66"/>
    </row>
    <row r="75" spans="2:21" ht="15" customHeight="1" x14ac:dyDescent="0.25">
      <c r="B75" s="134" t="s">
        <v>111</v>
      </c>
      <c r="C75" s="134"/>
      <c r="D75" s="134"/>
      <c r="E75" s="134"/>
      <c r="F75" s="134"/>
      <c r="G75" s="134"/>
      <c r="H75" s="134"/>
      <c r="I75" s="134"/>
      <c r="J75" s="134"/>
      <c r="K75" s="134"/>
      <c r="L75" s="68"/>
    </row>
    <row r="76" spans="2:21" ht="15" customHeight="1" x14ac:dyDescent="0.2">
      <c r="B76" s="27"/>
      <c r="C76" s="88"/>
      <c r="D76" s="1"/>
      <c r="E76" s="1"/>
      <c r="F76" s="1"/>
      <c r="G76" s="1"/>
      <c r="H76" s="1"/>
      <c r="I76" s="28"/>
      <c r="J76" s="28"/>
      <c r="K76" s="69" t="s">
        <v>112</v>
      </c>
      <c r="L76" s="70"/>
    </row>
    <row r="77" spans="2:21" ht="17.100000000000001" customHeight="1" x14ac:dyDescent="0.2">
      <c r="B77" s="136" t="s">
        <v>22</v>
      </c>
      <c r="C77" s="142" t="s">
        <v>23</v>
      </c>
      <c r="D77" s="142" t="s">
        <v>113</v>
      </c>
      <c r="E77" s="146"/>
      <c r="F77" s="150"/>
      <c r="G77" s="136"/>
      <c r="H77" s="142"/>
      <c r="I77" s="142" t="s">
        <v>25</v>
      </c>
      <c r="J77" s="142" t="s">
        <v>26</v>
      </c>
      <c r="K77" s="146" t="s">
        <v>27</v>
      </c>
      <c r="L77" s="29"/>
    </row>
    <row r="78" spans="2:21" ht="17.100000000000001" customHeight="1" x14ac:dyDescent="0.2">
      <c r="B78" s="136"/>
      <c r="C78" s="142"/>
      <c r="D78" s="143"/>
      <c r="E78" s="151"/>
      <c r="F78" s="151"/>
      <c r="G78" s="151"/>
      <c r="H78" s="143"/>
      <c r="I78" s="142"/>
      <c r="J78" s="142"/>
      <c r="K78" s="146"/>
      <c r="L78" s="29"/>
    </row>
    <row r="79" spans="2:21" ht="17.100000000000001" customHeight="1" x14ac:dyDescent="0.2">
      <c r="B79" s="136"/>
      <c r="C79" s="142"/>
      <c r="D79" s="144"/>
      <c r="E79" s="151"/>
      <c r="F79" s="151"/>
      <c r="G79" s="151"/>
      <c r="H79" s="144"/>
      <c r="I79" s="142"/>
      <c r="J79" s="142"/>
      <c r="K79" s="146"/>
      <c r="L79" s="29"/>
    </row>
    <row r="80" spans="2:21" ht="13.5" customHeight="1" x14ac:dyDescent="0.2">
      <c r="B80" s="30">
        <v>1</v>
      </c>
      <c r="C80" s="31">
        <v>2</v>
      </c>
      <c r="D80" s="152">
        <v>3</v>
      </c>
      <c r="E80" s="153"/>
      <c r="F80" s="154"/>
      <c r="G80" s="155"/>
      <c r="H80" s="32"/>
      <c r="I80" s="33" t="s">
        <v>28</v>
      </c>
      <c r="J80" s="33" t="s">
        <v>29</v>
      </c>
      <c r="K80" s="34" t="s">
        <v>30</v>
      </c>
      <c r="L80" s="35"/>
    </row>
    <row r="81" spans="2:21" ht="12.75" customHeight="1" x14ac:dyDescent="0.2">
      <c r="B81" s="36" t="s">
        <v>114</v>
      </c>
      <c r="C81" s="37" t="s">
        <v>7</v>
      </c>
      <c r="D81" s="156" t="s">
        <v>33</v>
      </c>
      <c r="E81" s="157"/>
      <c r="F81" s="158"/>
      <c r="G81" s="159"/>
      <c r="H81" s="38"/>
      <c r="I81" s="89">
        <f>I83+I87+I91</f>
        <v>273000</v>
      </c>
      <c r="J81" s="89">
        <f>J83+J87+J91</f>
        <v>-609239.16</v>
      </c>
      <c r="K81" s="90">
        <f>K83+K87+K91</f>
        <v>882239.16</v>
      </c>
      <c r="L81" s="41"/>
    </row>
    <row r="82" spans="2:21" ht="12.75" customHeight="1" x14ac:dyDescent="0.2">
      <c r="B82" s="42" t="s">
        <v>34</v>
      </c>
      <c r="C82" s="91"/>
      <c r="D82" s="185"/>
      <c r="E82" s="186"/>
      <c r="F82" s="187"/>
      <c r="G82" s="188"/>
      <c r="H82" s="92"/>
      <c r="I82" s="93"/>
      <c r="J82" s="93"/>
      <c r="K82" s="94"/>
      <c r="L82" s="41"/>
    </row>
    <row r="83" spans="2:21" ht="12.75" customHeight="1" x14ac:dyDescent="0.2">
      <c r="B83" s="42" t="s">
        <v>115</v>
      </c>
      <c r="C83" s="95" t="s">
        <v>116</v>
      </c>
      <c r="D83" s="189" t="s">
        <v>33</v>
      </c>
      <c r="E83" s="190"/>
      <c r="F83" s="191"/>
      <c r="G83" s="192"/>
      <c r="H83" s="96"/>
      <c r="I83" s="97">
        <v>0</v>
      </c>
      <c r="J83" s="97">
        <v>0</v>
      </c>
      <c r="K83" s="98">
        <v>0</v>
      </c>
      <c r="L83" s="41"/>
    </row>
    <row r="84" spans="2:21" ht="12.75" customHeight="1" x14ac:dyDescent="0.2">
      <c r="B84" s="42" t="s">
        <v>117</v>
      </c>
      <c r="C84" s="43"/>
      <c r="D84" s="164"/>
      <c r="E84" s="165"/>
      <c r="F84" s="166"/>
      <c r="G84" s="167"/>
      <c r="H84" s="99"/>
      <c r="I84" s="100"/>
      <c r="J84" s="100"/>
      <c r="K84" s="101"/>
      <c r="L84" s="41"/>
    </row>
    <row r="85" spans="2:21" ht="15" customHeight="1" x14ac:dyDescent="0.2">
      <c r="B85" s="102"/>
      <c r="C85" s="103" t="s">
        <v>116</v>
      </c>
      <c r="D85" s="104"/>
      <c r="E85" s="172"/>
      <c r="F85" s="173"/>
      <c r="G85" s="174"/>
      <c r="H85" s="105"/>
      <c r="I85" s="106"/>
      <c r="J85" s="106"/>
      <c r="K85" s="107">
        <f>IF(IF(I85="",0,I85)=0,0,(IF(I85&gt;0,IF(J85&gt;I85,0,I85-J85),IF(J85&gt;I85,I85-J85,0))))</f>
        <v>0</v>
      </c>
      <c r="L85" s="108"/>
      <c r="M85" s="109" t="str">
        <f>IF(D85="","000",D85)&amp;IF(E85="","00000000000000000",E85)</f>
        <v>00000000000000000000</v>
      </c>
      <c r="N85" s="109"/>
      <c r="O85" s="109"/>
      <c r="P85" s="109"/>
      <c r="Q85" s="109"/>
      <c r="R85" s="109"/>
      <c r="S85" s="109"/>
      <c r="T85" s="109"/>
      <c r="U85" s="109"/>
    </row>
    <row r="86" spans="2:21" ht="6" hidden="1" customHeight="1" x14ac:dyDescent="0.2">
      <c r="B86" s="56"/>
      <c r="C86" s="110"/>
      <c r="D86" s="111"/>
      <c r="E86" s="175"/>
      <c r="F86" s="176"/>
      <c r="G86" s="177"/>
      <c r="H86" s="178"/>
      <c r="I86" s="112"/>
      <c r="J86" s="112"/>
      <c r="K86" s="113"/>
      <c r="L86" s="114"/>
    </row>
    <row r="87" spans="2:21" ht="12.75" customHeight="1" x14ac:dyDescent="0.2">
      <c r="B87" s="42" t="s">
        <v>118</v>
      </c>
      <c r="C87" s="43" t="s">
        <v>119</v>
      </c>
      <c r="D87" s="168" t="s">
        <v>33</v>
      </c>
      <c r="E87" s="169"/>
      <c r="F87" s="170"/>
      <c r="G87" s="171"/>
      <c r="H87" s="99"/>
      <c r="I87" s="115">
        <v>0</v>
      </c>
      <c r="J87" s="115">
        <v>0</v>
      </c>
      <c r="K87" s="116">
        <v>0</v>
      </c>
      <c r="L87" s="41"/>
    </row>
    <row r="88" spans="2:21" ht="12.75" customHeight="1" x14ac:dyDescent="0.2">
      <c r="B88" s="42" t="s">
        <v>117</v>
      </c>
      <c r="C88" s="43"/>
      <c r="D88" s="164"/>
      <c r="E88" s="165"/>
      <c r="F88" s="166"/>
      <c r="G88" s="167"/>
      <c r="H88" s="99"/>
      <c r="I88" s="100"/>
      <c r="J88" s="100"/>
      <c r="K88" s="101"/>
      <c r="L88" s="41"/>
    </row>
    <row r="89" spans="2:21" ht="15" customHeight="1" x14ac:dyDescent="0.2">
      <c r="B89" s="102"/>
      <c r="C89" s="103" t="s">
        <v>119</v>
      </c>
      <c r="D89" s="104"/>
      <c r="E89" s="172"/>
      <c r="F89" s="173"/>
      <c r="G89" s="174"/>
      <c r="H89" s="105"/>
      <c r="I89" s="106"/>
      <c r="J89" s="106"/>
      <c r="K89" s="107">
        <f>IF(IF(I89="",0,I89)=0,0,(IF(I89&gt;0,IF(J89&gt;I89,0,I89-J89),IF(J89&gt;I89,I89-J89,0))))</f>
        <v>0</v>
      </c>
      <c r="L89" s="108"/>
      <c r="M89" s="109" t="str">
        <f>IF(D89="","000",D89)&amp;IF(E89="","00000000000000000",E89)</f>
        <v>00000000000000000000</v>
      </c>
      <c r="N89" s="109"/>
      <c r="O89" s="109"/>
      <c r="P89" s="109"/>
      <c r="Q89" s="109"/>
      <c r="R89" s="109"/>
      <c r="S89" s="109"/>
      <c r="T89" s="109"/>
      <c r="U89" s="109"/>
    </row>
    <row r="90" spans="2:21" ht="6" hidden="1" customHeight="1" x14ac:dyDescent="0.2">
      <c r="B90" s="56"/>
      <c r="C90" s="48"/>
      <c r="D90" s="111"/>
      <c r="E90" s="175"/>
      <c r="F90" s="176"/>
      <c r="G90" s="177"/>
      <c r="H90" s="178"/>
      <c r="I90" s="112"/>
      <c r="J90" s="112"/>
      <c r="K90" s="113"/>
      <c r="L90" s="114"/>
    </row>
    <row r="91" spans="2:21" ht="12.75" customHeight="1" x14ac:dyDescent="0.2">
      <c r="B91" s="42" t="s">
        <v>120</v>
      </c>
      <c r="C91" s="43" t="s">
        <v>121</v>
      </c>
      <c r="D91" s="200" t="s">
        <v>122</v>
      </c>
      <c r="E91" s="201"/>
      <c r="F91" s="202"/>
      <c r="G91" s="203"/>
      <c r="H91" s="117"/>
      <c r="I91" s="115">
        <v>273000</v>
      </c>
      <c r="J91" s="115">
        <v>-609239.16</v>
      </c>
      <c r="K91" s="116">
        <f>IF(IF(I91="",0,I91)=0,0,(IF(I91&gt;0,IF(J91&gt;I91,0,I91-J91),IF(J91&gt;I91,I91-J91,0))))</f>
        <v>882239.16</v>
      </c>
      <c r="L91" s="41"/>
    </row>
    <row r="92" spans="2:21" ht="22.5" customHeight="1" x14ac:dyDescent="0.2">
      <c r="B92" s="42" t="s">
        <v>123</v>
      </c>
      <c r="C92" s="43" t="s">
        <v>121</v>
      </c>
      <c r="D92" s="200" t="s">
        <v>124</v>
      </c>
      <c r="E92" s="201"/>
      <c r="F92" s="202"/>
      <c r="G92" s="203"/>
      <c r="H92" s="117"/>
      <c r="I92" s="115">
        <v>273000</v>
      </c>
      <c r="J92" s="115">
        <v>-609239.16</v>
      </c>
      <c r="K92" s="116">
        <f>IF(IF(I92="",0,I92)=0,0,(IF(I92&gt;0,IF(J92&gt;I92,0,I92-J92),IF(J92&gt;I92,I92-J92,0))))</f>
        <v>882239.16</v>
      </c>
      <c r="L92" s="41"/>
    </row>
    <row r="93" spans="2:21" ht="35.25" customHeight="1" x14ac:dyDescent="0.2">
      <c r="B93" s="42" t="s">
        <v>125</v>
      </c>
      <c r="C93" s="43" t="s">
        <v>121</v>
      </c>
      <c r="D93" s="200" t="s">
        <v>126</v>
      </c>
      <c r="E93" s="201"/>
      <c r="F93" s="202"/>
      <c r="G93" s="203"/>
      <c r="H93" s="117"/>
      <c r="I93" s="115">
        <v>0</v>
      </c>
      <c r="J93" s="115">
        <v>0</v>
      </c>
      <c r="K93" s="116">
        <f>IF(IF(I93="",0,I93)=0,0,(IF(I93&gt;0,IF(J93&gt;I93,0,I93-J93),IF(J93&gt;I93,I93-J93,0))))</f>
        <v>0</v>
      </c>
      <c r="L93" s="41"/>
    </row>
    <row r="94" spans="2:21" ht="25.5" customHeight="1" x14ac:dyDescent="0.2">
      <c r="B94" s="47" t="s">
        <v>127</v>
      </c>
      <c r="C94" s="48" t="s">
        <v>128</v>
      </c>
      <c r="D94" s="118" t="s">
        <v>129</v>
      </c>
      <c r="E94" s="197" t="s">
        <v>130</v>
      </c>
      <c r="F94" s="198"/>
      <c r="G94" s="199"/>
      <c r="H94" s="119"/>
      <c r="I94" s="120">
        <v>-7140600</v>
      </c>
      <c r="J94" s="120">
        <v>-7474985.5899999999</v>
      </c>
      <c r="K94" s="121" t="s">
        <v>33</v>
      </c>
      <c r="L94" s="122"/>
      <c r="M94" s="21" t="str">
        <f>IF(D94="","000",D94)&amp;IF(E94="","00000000000000000",E94)</f>
        <v>00001050201100000510</v>
      </c>
    </row>
    <row r="95" spans="2:21" ht="24.75" customHeight="1" x14ac:dyDescent="0.2">
      <c r="B95" s="47" t="s">
        <v>131</v>
      </c>
      <c r="C95" s="48" t="s">
        <v>132</v>
      </c>
      <c r="D95" s="118" t="s">
        <v>129</v>
      </c>
      <c r="E95" s="197" t="s">
        <v>133</v>
      </c>
      <c r="F95" s="198"/>
      <c r="G95" s="199"/>
      <c r="H95" s="119"/>
      <c r="I95" s="120">
        <v>7413600</v>
      </c>
      <c r="J95" s="120">
        <v>6865746.4299999997</v>
      </c>
      <c r="K95" s="123" t="s">
        <v>33</v>
      </c>
      <c r="L95" s="124"/>
      <c r="M95" s="21" t="str">
        <f>IF(D95="","000",D95)&amp;IF(E95="","00000000000000000",E95)</f>
        <v>00001050201100000610</v>
      </c>
    </row>
    <row r="96" spans="2:21" ht="0.75" customHeight="1" x14ac:dyDescent="0.2">
      <c r="B96" s="74"/>
      <c r="C96" s="57"/>
      <c r="D96" s="58"/>
      <c r="E96" s="182"/>
      <c r="F96" s="183"/>
      <c r="G96" s="184"/>
      <c r="H96" s="182"/>
      <c r="I96" s="125"/>
      <c r="J96" s="125"/>
      <c r="K96" s="126"/>
      <c r="L96" s="11"/>
    </row>
    <row r="97" spans="2:13" ht="15" customHeight="1" x14ac:dyDescent="0.2">
      <c r="B97" s="127"/>
      <c r="C97" s="87"/>
      <c r="D97" s="66"/>
      <c r="E97" s="66"/>
      <c r="F97" s="66"/>
      <c r="G97" s="66"/>
      <c r="H97" s="66"/>
      <c r="I97" s="66"/>
      <c r="J97" s="66"/>
      <c r="K97" s="66"/>
      <c r="L97" s="128"/>
      <c r="M97" s="128"/>
    </row>
    <row r="98" spans="2:13" ht="15" customHeight="1" x14ac:dyDescent="0.2">
      <c r="L98" s="128"/>
      <c r="M98" s="128"/>
    </row>
    <row r="99" spans="2:13" ht="15" customHeight="1" x14ac:dyDescent="0.2">
      <c r="L99" s="128"/>
      <c r="M99" s="128"/>
    </row>
    <row r="100" spans="2:13" ht="15" customHeight="1" x14ac:dyDescent="0.2">
      <c r="L100" s="128"/>
      <c r="M100" s="128"/>
    </row>
    <row r="101" spans="2:13" ht="15" customHeight="1" x14ac:dyDescent="0.2">
      <c r="L101" s="128"/>
      <c r="M101" s="128"/>
    </row>
    <row r="102" spans="2:13" ht="15" customHeight="1" x14ac:dyDescent="0.2">
      <c r="L102" s="128"/>
      <c r="M102" s="128"/>
    </row>
    <row r="103" spans="2:13" ht="15" customHeight="1" x14ac:dyDescent="0.2">
      <c r="L103" s="128"/>
      <c r="M103" s="128"/>
    </row>
  </sheetData>
  <mergeCells count="66">
    <mergeCell ref="H77:H79"/>
    <mergeCell ref="I12:I14"/>
    <mergeCell ref="I34:I36"/>
    <mergeCell ref="I77:I79"/>
    <mergeCell ref="J12:J14"/>
    <mergeCell ref="J34:J36"/>
    <mergeCell ref="J77:J79"/>
    <mergeCell ref="E89:G89"/>
    <mergeCell ref="E90:H90"/>
    <mergeCell ref="E94:G94"/>
    <mergeCell ref="E95:G95"/>
    <mergeCell ref="E96:H96"/>
    <mergeCell ref="D91:G91"/>
    <mergeCell ref="D92:G92"/>
    <mergeCell ref="D93:G93"/>
    <mergeCell ref="E26:G26"/>
    <mergeCell ref="E27:G27"/>
    <mergeCell ref="E18:G18"/>
    <mergeCell ref="E19:G19"/>
    <mergeCell ref="E20:G20"/>
    <mergeCell ref="E21:G21"/>
    <mergeCell ref="E22:G22"/>
    <mergeCell ref="D88:G88"/>
    <mergeCell ref="E85:G85"/>
    <mergeCell ref="E86:H86"/>
    <mergeCell ref="E28:G28"/>
    <mergeCell ref="E29:G29"/>
    <mergeCell ref="E30:H30"/>
    <mergeCell ref="D82:G82"/>
    <mergeCell ref="D83:G83"/>
    <mergeCell ref="D39:G39"/>
    <mergeCell ref="D73:G73"/>
    <mergeCell ref="D77:G79"/>
    <mergeCell ref="D80:G80"/>
    <mergeCell ref="D81:G81"/>
    <mergeCell ref="B75:K75"/>
    <mergeCell ref="B77:B79"/>
    <mergeCell ref="K77:K79"/>
    <mergeCell ref="C12:C14"/>
    <mergeCell ref="C34:C36"/>
    <mergeCell ref="C77:C79"/>
    <mergeCell ref="D12:G14"/>
    <mergeCell ref="D15:G15"/>
    <mergeCell ref="D16:G16"/>
    <mergeCell ref="D17:G17"/>
    <mergeCell ref="D34:G36"/>
    <mergeCell ref="D37:G37"/>
    <mergeCell ref="D38:G38"/>
    <mergeCell ref="D84:G84"/>
    <mergeCell ref="D87:G87"/>
    <mergeCell ref="B10:K10"/>
    <mergeCell ref="B12:B14"/>
    <mergeCell ref="B2:J2"/>
    <mergeCell ref="B32:K32"/>
    <mergeCell ref="B34:B36"/>
    <mergeCell ref="C4:E4"/>
    <mergeCell ref="C6:I6"/>
    <mergeCell ref="C7:I7"/>
    <mergeCell ref="H12:H14"/>
    <mergeCell ref="H34:H36"/>
    <mergeCell ref="H4:I4"/>
    <mergeCell ref="K12:K14"/>
    <mergeCell ref="K34:K36"/>
    <mergeCell ref="E23:G23"/>
    <mergeCell ref="E24:G24"/>
    <mergeCell ref="E25:G25"/>
  </mergeCells>
  <pageMargins left="0.39370077999999997" right="0.39370077999999997" top="0.98425196000000004" bottom="0.39370077999999997" header="0" footer="0"/>
  <pageSetup paperSize="9" orientation="landscape"/>
  <headerFooter alignWithMargins="0"/>
  <rowBreaks count="2" manualBreakCount="2">
    <brk id="30" max="16383" man="1"/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11"/>
  <sheetViews>
    <sheetView topLeftCell="A61" workbookViewId="0"/>
  </sheetViews>
  <sheetFormatPr defaultRowHeight="12.75" x14ac:dyDescent="0.2"/>
  <cols>
    <col min="1" max="1" width="0.85546875" customWidth="1"/>
    <col min="2" max="2" width="44.7109375" customWidth="1"/>
    <col min="3" max="3" width="5.7109375" customWidth="1"/>
    <col min="4" max="4" width="4.7109375" customWidth="1"/>
    <col min="5" max="5" width="5.7109375" customWidth="1"/>
    <col min="6" max="6" width="10.7109375" customWidth="1"/>
    <col min="7" max="8" width="4.7109375" customWidth="1"/>
    <col min="9" max="11" width="19.7109375" customWidth="1"/>
    <col min="12" max="12" width="24.28515625" hidden="1" customWidth="1"/>
    <col min="13" max="13" width="51.140625" hidden="1" customWidth="1"/>
    <col min="14" max="14" width="56.7109375" hidden="1" customWidth="1"/>
    <col min="15" max="20" width="9.140625" hidden="1" customWidth="1"/>
    <col min="21" max="21" width="0" hidden="1" customWidth="1"/>
  </cols>
  <sheetData>
    <row r="1" spans="2:14" ht="5.0999999999999996" customHeight="1" x14ac:dyDescent="0.2">
      <c r="K1" s="1"/>
    </row>
    <row r="2" spans="2:14" ht="15.75" customHeight="1" x14ac:dyDescent="0.25">
      <c r="B2" s="137" t="s">
        <v>0</v>
      </c>
      <c r="C2" s="138"/>
      <c r="D2" s="134"/>
      <c r="E2" s="134"/>
      <c r="F2" s="134"/>
      <c r="G2" s="134"/>
      <c r="H2" s="134"/>
      <c r="I2" s="134"/>
      <c r="J2" s="137"/>
      <c r="K2" s="2" t="s">
        <v>1</v>
      </c>
      <c r="L2" s="3"/>
      <c r="M2" s="4"/>
    </row>
    <row r="3" spans="2:14" ht="15" customHeight="1" x14ac:dyDescent="0.2">
      <c r="B3" s="5"/>
      <c r="C3" s="6"/>
      <c r="D3" s="7"/>
      <c r="E3" s="7"/>
      <c r="F3" s="7"/>
      <c r="G3" s="7"/>
      <c r="H3" s="7"/>
      <c r="I3" s="8"/>
      <c r="J3" s="9"/>
      <c r="K3" s="10" t="s">
        <v>2</v>
      </c>
      <c r="L3" s="11" t="s">
        <v>3</v>
      </c>
      <c r="M3" s="4"/>
    </row>
    <row r="4" spans="2:14" ht="15" customHeight="1" x14ac:dyDescent="0.2">
      <c r="B4" s="12" t="s">
        <v>139</v>
      </c>
      <c r="C4" s="139" t="s">
        <v>5</v>
      </c>
      <c r="D4" s="139"/>
      <c r="E4" s="139"/>
      <c r="F4" s="14"/>
      <c r="G4" s="14"/>
      <c r="H4" s="145"/>
      <c r="I4" s="145"/>
      <c r="J4" s="15" t="s">
        <v>140</v>
      </c>
      <c r="K4" s="16">
        <v>45992</v>
      </c>
      <c r="L4" s="11" t="s">
        <v>7</v>
      </c>
      <c r="M4" s="4"/>
    </row>
    <row r="5" spans="2:14" ht="15" customHeight="1" x14ac:dyDescent="0.2">
      <c r="B5" s="6"/>
      <c r="C5" s="17"/>
      <c r="D5" s="17"/>
      <c r="E5" s="17"/>
      <c r="F5" s="6"/>
      <c r="G5" s="6"/>
      <c r="H5" s="6"/>
      <c r="I5" s="4"/>
      <c r="J5" s="18" t="s">
        <v>141</v>
      </c>
      <c r="K5" s="19"/>
      <c r="L5" s="11" t="s">
        <v>9</v>
      </c>
      <c r="M5" s="4"/>
    </row>
    <row r="6" spans="2:14" ht="15" customHeight="1" x14ac:dyDescent="0.2">
      <c r="B6" s="6" t="s">
        <v>10</v>
      </c>
      <c r="C6" s="140" t="s">
        <v>11</v>
      </c>
      <c r="D6" s="140"/>
      <c r="E6" s="140"/>
      <c r="F6" s="140"/>
      <c r="G6" s="140"/>
      <c r="H6" s="140"/>
      <c r="I6" s="140"/>
      <c r="J6" s="18" t="s">
        <v>142</v>
      </c>
      <c r="K6" s="19" t="s">
        <v>13</v>
      </c>
      <c r="L6" s="11"/>
      <c r="M6" s="4"/>
      <c r="N6" s="20" t="s">
        <v>11</v>
      </c>
    </row>
    <row r="7" spans="2:14" ht="15" customHeight="1" x14ac:dyDescent="0.2">
      <c r="B7" s="6" t="s">
        <v>14</v>
      </c>
      <c r="C7" s="141"/>
      <c r="D7" s="141"/>
      <c r="E7" s="141"/>
      <c r="F7" s="141"/>
      <c r="G7" s="141"/>
      <c r="H7" s="141"/>
      <c r="I7" s="141"/>
      <c r="J7" s="18" t="s">
        <v>143</v>
      </c>
      <c r="K7" s="19" t="s">
        <v>16</v>
      </c>
      <c r="L7" s="11" t="s">
        <v>3</v>
      </c>
      <c r="M7" s="4"/>
      <c r="N7" s="20"/>
    </row>
    <row r="8" spans="2:14" ht="15" customHeight="1" x14ac:dyDescent="0.2">
      <c r="B8" s="21" t="s">
        <v>17</v>
      </c>
      <c r="C8" s="17"/>
      <c r="D8" s="17"/>
      <c r="E8" s="17"/>
      <c r="F8" s="17"/>
      <c r="G8" s="17"/>
      <c r="H8" s="17"/>
      <c r="I8" s="22"/>
      <c r="J8" s="18"/>
      <c r="K8" s="23"/>
      <c r="L8" s="11"/>
    </row>
    <row r="9" spans="2:14" ht="13.5" customHeight="1" x14ac:dyDescent="0.2">
      <c r="B9" s="6" t="s">
        <v>144</v>
      </c>
      <c r="C9" s="6"/>
      <c r="D9" s="6"/>
      <c r="E9" s="6"/>
      <c r="F9" s="6"/>
      <c r="G9" s="6"/>
      <c r="H9" s="6"/>
      <c r="I9" s="4"/>
      <c r="J9" s="24"/>
      <c r="K9" s="25" t="s">
        <v>19</v>
      </c>
      <c r="L9" s="11"/>
    </row>
    <row r="10" spans="2:14" ht="15" customHeight="1" x14ac:dyDescent="0.25">
      <c r="B10" s="134" t="s">
        <v>20</v>
      </c>
      <c r="C10" s="134"/>
      <c r="D10" s="134"/>
      <c r="E10" s="134"/>
      <c r="F10" s="134"/>
      <c r="G10" s="134"/>
      <c r="H10" s="134"/>
      <c r="I10" s="134"/>
      <c r="J10" s="134"/>
      <c r="K10" s="135"/>
      <c r="L10" s="26" t="s">
        <v>21</v>
      </c>
    </row>
    <row r="11" spans="2:14" ht="15" customHeight="1" x14ac:dyDescent="0.2">
      <c r="B11" s="27"/>
      <c r="C11" s="27"/>
      <c r="D11" s="1"/>
      <c r="E11" s="1"/>
      <c r="F11" s="1"/>
      <c r="G11" s="1"/>
      <c r="H11" s="1"/>
      <c r="I11" s="28"/>
      <c r="J11" s="28"/>
      <c r="K11" s="1"/>
      <c r="L11" s="4"/>
    </row>
    <row r="12" spans="2:14" ht="12.75" customHeight="1" x14ac:dyDescent="0.2">
      <c r="B12" s="136" t="s">
        <v>22</v>
      </c>
      <c r="C12" s="142" t="s">
        <v>23</v>
      </c>
      <c r="D12" s="142" t="s">
        <v>24</v>
      </c>
      <c r="E12" s="142"/>
      <c r="F12" s="142"/>
      <c r="G12" s="142"/>
      <c r="H12" s="142"/>
      <c r="I12" s="142" t="s">
        <v>25</v>
      </c>
      <c r="J12" s="142" t="s">
        <v>26</v>
      </c>
      <c r="K12" s="146" t="s">
        <v>27</v>
      </c>
      <c r="L12" s="29"/>
    </row>
    <row r="13" spans="2:14" ht="15" customHeight="1" x14ac:dyDescent="0.2">
      <c r="B13" s="136"/>
      <c r="C13" s="142"/>
      <c r="D13" s="142"/>
      <c r="E13" s="151"/>
      <c r="F13" s="151"/>
      <c r="G13" s="151"/>
      <c r="H13" s="151"/>
      <c r="I13" s="142"/>
      <c r="J13" s="142"/>
      <c r="K13" s="146"/>
      <c r="L13" s="29"/>
    </row>
    <row r="14" spans="2:14" ht="15" customHeight="1" x14ac:dyDescent="0.2">
      <c r="B14" s="136"/>
      <c r="C14" s="142"/>
      <c r="D14" s="142"/>
      <c r="E14" s="151"/>
      <c r="F14" s="151"/>
      <c r="G14" s="151"/>
      <c r="H14" s="151"/>
      <c r="I14" s="142"/>
      <c r="J14" s="142"/>
      <c r="K14" s="146"/>
      <c r="L14" s="29"/>
    </row>
    <row r="15" spans="2:14" ht="13.5" customHeight="1" x14ac:dyDescent="0.2">
      <c r="B15" s="30">
        <v>1</v>
      </c>
      <c r="C15" s="31">
        <v>2</v>
      </c>
      <c r="D15" s="152">
        <v>3</v>
      </c>
      <c r="E15" s="152"/>
      <c r="F15" s="152"/>
      <c r="G15" s="152"/>
      <c r="H15" s="152"/>
      <c r="I15" s="33" t="s">
        <v>28</v>
      </c>
      <c r="J15" s="33" t="s">
        <v>29</v>
      </c>
      <c r="K15" s="34" t="s">
        <v>30</v>
      </c>
      <c r="L15" s="35"/>
    </row>
    <row r="16" spans="2:14" ht="15" customHeight="1" x14ac:dyDescent="0.2">
      <c r="B16" s="36" t="s">
        <v>31</v>
      </c>
      <c r="C16" s="37" t="s">
        <v>32</v>
      </c>
      <c r="D16" s="156" t="s">
        <v>33</v>
      </c>
      <c r="E16" s="157"/>
      <c r="F16" s="158"/>
      <c r="G16" s="158"/>
      <c r="H16" s="159"/>
      <c r="I16" s="39">
        <v>7140600</v>
      </c>
      <c r="J16" s="39">
        <v>7360171.8700000001</v>
      </c>
      <c r="K16" s="40">
        <v>245974.33</v>
      </c>
      <c r="L16" s="41"/>
    </row>
    <row r="17" spans="2:21" ht="15" customHeight="1" x14ac:dyDescent="0.2">
      <c r="B17" s="42" t="s">
        <v>34</v>
      </c>
      <c r="C17" s="43"/>
      <c r="D17" s="160"/>
      <c r="E17" s="161"/>
      <c r="F17" s="162"/>
      <c r="G17" s="162"/>
      <c r="H17" s="163"/>
      <c r="I17" s="45"/>
      <c r="J17" s="45"/>
      <c r="K17" s="46"/>
      <c r="L17" s="41"/>
    </row>
    <row r="18" spans="2:21" ht="15" customHeight="1" x14ac:dyDescent="0.2">
      <c r="B18" s="47" t="s">
        <v>35</v>
      </c>
      <c r="C18" s="48" t="s">
        <v>32</v>
      </c>
      <c r="D18" s="49" t="s">
        <v>36</v>
      </c>
      <c r="E18" s="179" t="s">
        <v>37</v>
      </c>
      <c r="F18" s="205"/>
      <c r="G18" s="206"/>
      <c r="H18" s="179"/>
      <c r="I18" s="52">
        <v>134000</v>
      </c>
      <c r="J18" s="52">
        <v>130585.96</v>
      </c>
      <c r="K18" s="53">
        <f t="shared" ref="K18:K29" si="0">IF(IF(I18="",0,I18)=0,0,(IF(I18&gt;0,IF(J18&gt;I18,0,I18-J18),IF(J18&gt;I18,I18-J18,0))))</f>
        <v>3414.0399999999936</v>
      </c>
      <c r="L18" s="54"/>
      <c r="M18" s="55" t="str">
        <f t="shared" ref="M18:M29" si="1">IF(D18="","000",D18)&amp;IF(E18="","00000000000000000",E18)</f>
        <v>18210102010010000110</v>
      </c>
      <c r="N18" s="55"/>
      <c r="O18" s="55"/>
      <c r="P18" s="55"/>
      <c r="Q18" s="55"/>
      <c r="R18" s="55"/>
      <c r="S18" s="55"/>
      <c r="T18" s="55"/>
      <c r="U18" s="55"/>
    </row>
    <row r="19" spans="2:21" ht="15" customHeight="1" x14ac:dyDescent="0.2">
      <c r="B19" s="47" t="s">
        <v>38</v>
      </c>
      <c r="C19" s="48" t="s">
        <v>32</v>
      </c>
      <c r="D19" s="49" t="s">
        <v>36</v>
      </c>
      <c r="E19" s="179" t="s">
        <v>39</v>
      </c>
      <c r="F19" s="205"/>
      <c r="G19" s="206"/>
      <c r="H19" s="179"/>
      <c r="I19" s="52">
        <v>0</v>
      </c>
      <c r="J19" s="52">
        <v>7260.34</v>
      </c>
      <c r="K19" s="53">
        <f t="shared" si="0"/>
        <v>0</v>
      </c>
      <c r="L19" s="54"/>
      <c r="M19" s="55" t="str">
        <f t="shared" si="1"/>
        <v>18210102030010000110</v>
      </c>
      <c r="N19" s="55"/>
      <c r="O19" s="55"/>
      <c r="P19" s="55"/>
      <c r="Q19" s="55"/>
      <c r="R19" s="55"/>
      <c r="S19" s="55"/>
      <c r="T19" s="55"/>
      <c r="U19" s="55"/>
    </row>
    <row r="20" spans="2:21" ht="15" customHeight="1" x14ac:dyDescent="0.2">
      <c r="B20" s="47" t="s">
        <v>40</v>
      </c>
      <c r="C20" s="48" t="s">
        <v>32</v>
      </c>
      <c r="D20" s="49" t="s">
        <v>36</v>
      </c>
      <c r="E20" s="179" t="s">
        <v>41</v>
      </c>
      <c r="F20" s="205"/>
      <c r="G20" s="206"/>
      <c r="H20" s="179"/>
      <c r="I20" s="52">
        <v>528000</v>
      </c>
      <c r="J20" s="52">
        <v>694057.5</v>
      </c>
      <c r="K20" s="53">
        <f t="shared" si="0"/>
        <v>0</v>
      </c>
      <c r="L20" s="54"/>
      <c r="M20" s="55" t="str">
        <f t="shared" si="1"/>
        <v>18210503010010000110</v>
      </c>
      <c r="N20" s="55"/>
      <c r="O20" s="55"/>
      <c r="P20" s="55"/>
      <c r="Q20" s="55"/>
      <c r="R20" s="55"/>
      <c r="S20" s="55"/>
      <c r="T20" s="55"/>
      <c r="U20" s="55"/>
    </row>
    <row r="21" spans="2:21" ht="15" customHeight="1" x14ac:dyDescent="0.2">
      <c r="B21" s="47" t="s">
        <v>42</v>
      </c>
      <c r="C21" s="48" t="s">
        <v>32</v>
      </c>
      <c r="D21" s="49" t="s">
        <v>36</v>
      </c>
      <c r="E21" s="179" t="s">
        <v>43</v>
      </c>
      <c r="F21" s="205"/>
      <c r="G21" s="206"/>
      <c r="H21" s="179"/>
      <c r="I21" s="52">
        <v>270000</v>
      </c>
      <c r="J21" s="52">
        <v>290176.53999999998</v>
      </c>
      <c r="K21" s="53">
        <f t="shared" si="0"/>
        <v>0</v>
      </c>
      <c r="L21" s="54"/>
      <c r="M21" s="55" t="str">
        <f t="shared" si="1"/>
        <v>18210601030100000110</v>
      </c>
      <c r="N21" s="55"/>
      <c r="O21" s="55"/>
      <c r="P21" s="55"/>
      <c r="Q21" s="55"/>
      <c r="R21" s="55"/>
      <c r="S21" s="55"/>
      <c r="T21" s="55"/>
      <c r="U21" s="55"/>
    </row>
    <row r="22" spans="2:21" ht="15" customHeight="1" x14ac:dyDescent="0.2">
      <c r="B22" s="47" t="s">
        <v>44</v>
      </c>
      <c r="C22" s="48" t="s">
        <v>32</v>
      </c>
      <c r="D22" s="49" t="s">
        <v>36</v>
      </c>
      <c r="E22" s="179" t="s">
        <v>45</v>
      </c>
      <c r="F22" s="205"/>
      <c r="G22" s="206"/>
      <c r="H22" s="179"/>
      <c r="I22" s="52">
        <v>562000</v>
      </c>
      <c r="J22" s="52">
        <v>785173</v>
      </c>
      <c r="K22" s="53">
        <f t="shared" si="0"/>
        <v>0</v>
      </c>
      <c r="L22" s="54"/>
      <c r="M22" s="55" t="str">
        <f t="shared" si="1"/>
        <v>18210606033100000110</v>
      </c>
      <c r="N22" s="55"/>
      <c r="O22" s="55"/>
      <c r="P22" s="55"/>
      <c r="Q22" s="55"/>
      <c r="R22" s="55"/>
      <c r="S22" s="55"/>
      <c r="T22" s="55"/>
      <c r="U22" s="55"/>
    </row>
    <row r="23" spans="2:21" ht="15" customHeight="1" x14ac:dyDescent="0.2">
      <c r="B23" s="47" t="s">
        <v>46</v>
      </c>
      <c r="C23" s="48" t="s">
        <v>32</v>
      </c>
      <c r="D23" s="49" t="s">
        <v>36</v>
      </c>
      <c r="E23" s="179" t="s">
        <v>47</v>
      </c>
      <c r="F23" s="205"/>
      <c r="G23" s="206"/>
      <c r="H23" s="179"/>
      <c r="I23" s="52">
        <v>1045000</v>
      </c>
      <c r="J23" s="52">
        <v>1089406.52</v>
      </c>
      <c r="K23" s="53">
        <f t="shared" si="0"/>
        <v>0</v>
      </c>
      <c r="L23" s="54"/>
      <c r="M23" s="55" t="str">
        <f t="shared" si="1"/>
        <v>18210606043100000110</v>
      </c>
      <c r="N23" s="55"/>
      <c r="O23" s="55"/>
      <c r="P23" s="55"/>
      <c r="Q23" s="55"/>
      <c r="R23" s="55"/>
      <c r="S23" s="55"/>
      <c r="T23" s="55"/>
      <c r="U23" s="55"/>
    </row>
    <row r="24" spans="2:21" ht="15" customHeight="1" x14ac:dyDescent="0.2">
      <c r="B24" s="47" t="s">
        <v>48</v>
      </c>
      <c r="C24" s="48" t="s">
        <v>32</v>
      </c>
      <c r="D24" s="49" t="s">
        <v>13</v>
      </c>
      <c r="E24" s="179" t="s">
        <v>49</v>
      </c>
      <c r="F24" s="205"/>
      <c r="G24" s="206"/>
      <c r="H24" s="179"/>
      <c r="I24" s="52">
        <v>0</v>
      </c>
      <c r="J24" s="52">
        <v>900</v>
      </c>
      <c r="K24" s="53">
        <f t="shared" si="0"/>
        <v>0</v>
      </c>
      <c r="L24" s="54"/>
      <c r="M24" s="55" t="str">
        <f t="shared" si="1"/>
        <v>91110804020010000110</v>
      </c>
      <c r="N24" s="55"/>
      <c r="O24" s="55"/>
      <c r="P24" s="55"/>
      <c r="Q24" s="55"/>
      <c r="R24" s="55"/>
      <c r="S24" s="55"/>
      <c r="T24" s="55"/>
      <c r="U24" s="55"/>
    </row>
    <row r="25" spans="2:21" ht="15" customHeight="1" x14ac:dyDescent="0.2">
      <c r="B25" s="47" t="s">
        <v>50</v>
      </c>
      <c r="C25" s="48" t="s">
        <v>32</v>
      </c>
      <c r="D25" s="49" t="s">
        <v>13</v>
      </c>
      <c r="E25" s="179" t="s">
        <v>51</v>
      </c>
      <c r="F25" s="205"/>
      <c r="G25" s="206"/>
      <c r="H25" s="179"/>
      <c r="I25" s="52">
        <v>0</v>
      </c>
      <c r="J25" s="52">
        <v>3572.3</v>
      </c>
      <c r="K25" s="53">
        <f t="shared" si="0"/>
        <v>0</v>
      </c>
      <c r="L25" s="54"/>
      <c r="M25" s="55" t="str">
        <f t="shared" si="1"/>
        <v>91111302995100000130</v>
      </c>
      <c r="N25" s="55"/>
      <c r="O25" s="55"/>
      <c r="P25" s="55"/>
      <c r="Q25" s="55"/>
      <c r="R25" s="55"/>
      <c r="S25" s="55"/>
      <c r="T25" s="55"/>
      <c r="U25" s="55"/>
    </row>
    <row r="26" spans="2:21" ht="15" customHeight="1" x14ac:dyDescent="0.2">
      <c r="B26" s="47" t="s">
        <v>52</v>
      </c>
      <c r="C26" s="48" t="s">
        <v>32</v>
      </c>
      <c r="D26" s="49" t="s">
        <v>13</v>
      </c>
      <c r="E26" s="179" t="s">
        <v>53</v>
      </c>
      <c r="F26" s="205"/>
      <c r="G26" s="206"/>
      <c r="H26" s="179"/>
      <c r="I26" s="52">
        <v>4104000</v>
      </c>
      <c r="J26" s="52">
        <v>3999000</v>
      </c>
      <c r="K26" s="53">
        <f t="shared" si="0"/>
        <v>105000</v>
      </c>
      <c r="L26" s="54"/>
      <c r="M26" s="55" t="str">
        <f t="shared" si="1"/>
        <v>91120216001100000150</v>
      </c>
      <c r="N26" s="55"/>
      <c r="O26" s="55"/>
      <c r="P26" s="55"/>
      <c r="Q26" s="55"/>
      <c r="R26" s="55"/>
      <c r="S26" s="55"/>
      <c r="T26" s="55"/>
      <c r="U26" s="55"/>
    </row>
    <row r="27" spans="2:21" ht="15" customHeight="1" x14ac:dyDescent="0.2">
      <c r="B27" s="47" t="s">
        <v>54</v>
      </c>
      <c r="C27" s="48" t="s">
        <v>32</v>
      </c>
      <c r="D27" s="49" t="s">
        <v>13</v>
      </c>
      <c r="E27" s="179" t="s">
        <v>55</v>
      </c>
      <c r="F27" s="205"/>
      <c r="G27" s="206"/>
      <c r="H27" s="179"/>
      <c r="I27" s="52">
        <v>21500</v>
      </c>
      <c r="J27" s="52">
        <v>0</v>
      </c>
      <c r="K27" s="53">
        <f t="shared" si="0"/>
        <v>21500</v>
      </c>
      <c r="L27" s="54"/>
      <c r="M27" s="55" t="str">
        <f t="shared" si="1"/>
        <v>91120230024100000150</v>
      </c>
      <c r="N27" s="55"/>
      <c r="O27" s="55"/>
      <c r="P27" s="55"/>
      <c r="Q27" s="55"/>
      <c r="R27" s="55"/>
      <c r="S27" s="55"/>
      <c r="T27" s="55"/>
      <c r="U27" s="55"/>
    </row>
    <row r="28" spans="2:21" ht="15" customHeight="1" x14ac:dyDescent="0.2">
      <c r="B28" s="47" t="s">
        <v>56</v>
      </c>
      <c r="C28" s="48" t="s">
        <v>32</v>
      </c>
      <c r="D28" s="49" t="s">
        <v>13</v>
      </c>
      <c r="E28" s="179" t="s">
        <v>57</v>
      </c>
      <c r="F28" s="205"/>
      <c r="G28" s="206"/>
      <c r="H28" s="179"/>
      <c r="I28" s="52">
        <v>164100</v>
      </c>
      <c r="J28" s="52">
        <v>114929.97</v>
      </c>
      <c r="K28" s="53">
        <f t="shared" si="0"/>
        <v>49170.03</v>
      </c>
      <c r="L28" s="54"/>
      <c r="M28" s="55" t="str">
        <f t="shared" si="1"/>
        <v>91120235118100000150</v>
      </c>
      <c r="N28" s="55"/>
      <c r="O28" s="55"/>
      <c r="P28" s="55"/>
      <c r="Q28" s="55"/>
      <c r="R28" s="55"/>
      <c r="S28" s="55"/>
      <c r="T28" s="55"/>
      <c r="U28" s="55"/>
    </row>
    <row r="29" spans="2:21" ht="15" customHeight="1" x14ac:dyDescent="0.2">
      <c r="B29" s="47" t="s">
        <v>58</v>
      </c>
      <c r="C29" s="48" t="s">
        <v>32</v>
      </c>
      <c r="D29" s="49" t="s">
        <v>13</v>
      </c>
      <c r="E29" s="179" t="s">
        <v>59</v>
      </c>
      <c r="F29" s="205"/>
      <c r="G29" s="206"/>
      <c r="H29" s="179"/>
      <c r="I29" s="52">
        <v>312000</v>
      </c>
      <c r="J29" s="52">
        <v>245109.74</v>
      </c>
      <c r="K29" s="53">
        <f t="shared" si="0"/>
        <v>66890.260000000009</v>
      </c>
      <c r="L29" s="54"/>
      <c r="M29" s="55" t="str">
        <f t="shared" si="1"/>
        <v>91120240014100000150</v>
      </c>
      <c r="N29" s="55"/>
      <c r="O29" s="55"/>
      <c r="P29" s="55"/>
      <c r="Q29" s="55"/>
      <c r="R29" s="55"/>
      <c r="S29" s="55"/>
      <c r="T29" s="55"/>
      <c r="U29" s="55"/>
    </row>
    <row r="30" spans="2:21" ht="0.75" customHeight="1" x14ac:dyDescent="0.2">
      <c r="B30" s="56"/>
      <c r="C30" s="57"/>
      <c r="D30" s="58"/>
      <c r="E30" s="182"/>
      <c r="F30" s="183"/>
      <c r="G30" s="184"/>
      <c r="H30" s="182"/>
      <c r="I30" s="61"/>
      <c r="J30" s="61"/>
      <c r="K30" s="62"/>
      <c r="L30" s="63"/>
    </row>
    <row r="31" spans="2:21" ht="15" customHeight="1" x14ac:dyDescent="0.2">
      <c r="B31" s="64"/>
      <c r="C31" s="65"/>
      <c r="D31" s="66"/>
      <c r="E31" s="66"/>
      <c r="F31" s="66"/>
      <c r="G31" s="66"/>
      <c r="H31" s="66"/>
      <c r="I31" s="67"/>
      <c r="J31" s="67"/>
      <c r="K31" s="66"/>
      <c r="L31" s="14"/>
    </row>
    <row r="32" spans="2:21" ht="12.75" customHeight="1" x14ac:dyDescent="0.25">
      <c r="B32" s="134" t="s">
        <v>145</v>
      </c>
      <c r="C32" s="134"/>
      <c r="D32" s="134"/>
      <c r="E32" s="134"/>
      <c r="F32" s="134"/>
      <c r="G32" s="134"/>
      <c r="H32" s="134"/>
      <c r="I32" s="134"/>
      <c r="J32" s="134"/>
      <c r="K32" s="134"/>
      <c r="L32" s="68"/>
    </row>
    <row r="33" spans="2:21" ht="15" customHeight="1" x14ac:dyDescent="0.2">
      <c r="B33" s="27"/>
      <c r="C33" s="27"/>
      <c r="D33" s="1"/>
      <c r="E33" s="1"/>
      <c r="F33" s="1"/>
      <c r="G33" s="1"/>
      <c r="H33" s="1"/>
      <c r="I33" s="28"/>
      <c r="J33" s="28"/>
      <c r="K33" s="69" t="s">
        <v>146</v>
      </c>
      <c r="L33" s="70"/>
    </row>
    <row r="34" spans="2:21" ht="12.75" customHeight="1" x14ac:dyDescent="0.2">
      <c r="B34" s="136" t="s">
        <v>22</v>
      </c>
      <c r="C34" s="142" t="s">
        <v>23</v>
      </c>
      <c r="D34" s="142" t="s">
        <v>62</v>
      </c>
      <c r="E34" s="142"/>
      <c r="F34" s="142"/>
      <c r="G34" s="142"/>
      <c r="H34" s="142"/>
      <c r="I34" s="142" t="s">
        <v>25</v>
      </c>
      <c r="J34" s="142" t="s">
        <v>26</v>
      </c>
      <c r="K34" s="146" t="s">
        <v>27</v>
      </c>
      <c r="L34" s="29"/>
    </row>
    <row r="35" spans="2:21" ht="15" customHeight="1" x14ac:dyDescent="0.2">
      <c r="B35" s="136"/>
      <c r="C35" s="142"/>
      <c r="D35" s="142"/>
      <c r="E35" s="151"/>
      <c r="F35" s="151"/>
      <c r="G35" s="151"/>
      <c r="H35" s="151"/>
      <c r="I35" s="142"/>
      <c r="J35" s="142"/>
      <c r="K35" s="146"/>
      <c r="L35" s="29"/>
    </row>
    <row r="36" spans="2:21" ht="15" customHeight="1" x14ac:dyDescent="0.2">
      <c r="B36" s="136"/>
      <c r="C36" s="142"/>
      <c r="D36" s="142"/>
      <c r="E36" s="151"/>
      <c r="F36" s="151"/>
      <c r="G36" s="151"/>
      <c r="H36" s="151"/>
      <c r="I36" s="142"/>
      <c r="J36" s="142"/>
      <c r="K36" s="146"/>
      <c r="L36" s="29"/>
    </row>
    <row r="37" spans="2:21" ht="13.5" customHeight="1" x14ac:dyDescent="0.2">
      <c r="B37" s="30">
        <v>1</v>
      </c>
      <c r="C37" s="31">
        <v>2</v>
      </c>
      <c r="D37" s="152">
        <v>3</v>
      </c>
      <c r="E37" s="152"/>
      <c r="F37" s="152"/>
      <c r="G37" s="152"/>
      <c r="H37" s="152"/>
      <c r="I37" s="33" t="s">
        <v>28</v>
      </c>
      <c r="J37" s="33" t="s">
        <v>29</v>
      </c>
      <c r="K37" s="34" t="s">
        <v>30</v>
      </c>
      <c r="L37" s="35"/>
    </row>
    <row r="38" spans="2:21" ht="15" customHeight="1" x14ac:dyDescent="0.2">
      <c r="B38" s="36" t="s">
        <v>63</v>
      </c>
      <c r="C38" s="37" t="s">
        <v>64</v>
      </c>
      <c r="D38" s="156" t="s">
        <v>33</v>
      </c>
      <c r="E38" s="157"/>
      <c r="F38" s="158"/>
      <c r="G38" s="158"/>
      <c r="H38" s="159"/>
      <c r="I38" s="39">
        <v>7413600</v>
      </c>
      <c r="J38" s="39">
        <v>6750932.71</v>
      </c>
      <c r="K38" s="40">
        <v>662667.29</v>
      </c>
      <c r="L38" s="41"/>
    </row>
    <row r="39" spans="2:21" ht="12.75" customHeight="1" x14ac:dyDescent="0.2">
      <c r="B39" s="42" t="s">
        <v>34</v>
      </c>
      <c r="C39" s="43"/>
      <c r="D39" s="160"/>
      <c r="E39" s="161"/>
      <c r="F39" s="162"/>
      <c r="G39" s="162"/>
      <c r="H39" s="163"/>
      <c r="I39" s="45"/>
      <c r="J39" s="45"/>
      <c r="K39" s="46"/>
      <c r="L39" s="41"/>
    </row>
    <row r="40" spans="2:21" ht="15" customHeight="1" x14ac:dyDescent="0.2">
      <c r="B40" s="47" t="s">
        <v>65</v>
      </c>
      <c r="C40" s="48" t="s">
        <v>64</v>
      </c>
      <c r="D40" s="49" t="s">
        <v>13</v>
      </c>
      <c r="E40" s="71" t="s">
        <v>66</v>
      </c>
      <c r="F40" s="71" t="s">
        <v>67</v>
      </c>
      <c r="G40" s="71" t="s">
        <v>68</v>
      </c>
      <c r="H40" s="50"/>
      <c r="I40" s="52">
        <v>1112000</v>
      </c>
      <c r="J40" s="52">
        <v>946234.24</v>
      </c>
      <c r="K40" s="53">
        <f t="shared" ref="K40:K70" si="2">IF(IF(I40="",0,I40)=0,0,(IF(I40&gt;0,IF(J40&gt;I40,0,I40-J40),IF(J40&gt;I40,I40-J40,0))))</f>
        <v>165765.76000000001</v>
      </c>
      <c r="L40" s="73"/>
      <c r="M40" s="55" t="str">
        <f t="shared" ref="M40:M70" si="3">IF(D40="","000",D40)&amp;IF(E40="","0000",E40)&amp;IF(F40="","0000000000",F40)&amp;IF(G40="","000",G40)&amp;H40</f>
        <v>91101040140500190121</v>
      </c>
      <c r="N40" s="55"/>
      <c r="O40" s="55"/>
      <c r="P40" s="55"/>
      <c r="Q40" s="55"/>
      <c r="R40" s="55"/>
      <c r="S40" s="55"/>
      <c r="T40" s="55"/>
      <c r="U40" s="55"/>
    </row>
    <row r="41" spans="2:21" ht="15" customHeight="1" x14ac:dyDescent="0.2">
      <c r="B41" s="47" t="s">
        <v>69</v>
      </c>
      <c r="C41" s="48" t="s">
        <v>64</v>
      </c>
      <c r="D41" s="49" t="s">
        <v>13</v>
      </c>
      <c r="E41" s="71" t="s">
        <v>66</v>
      </c>
      <c r="F41" s="71" t="s">
        <v>67</v>
      </c>
      <c r="G41" s="71" t="s">
        <v>70</v>
      </c>
      <c r="H41" s="50"/>
      <c r="I41" s="52">
        <v>14000</v>
      </c>
      <c r="J41" s="52">
        <v>13066</v>
      </c>
      <c r="K41" s="53">
        <f t="shared" si="2"/>
        <v>934</v>
      </c>
      <c r="L41" s="73"/>
      <c r="M41" s="55" t="str">
        <f t="shared" si="3"/>
        <v>91101040140500190122</v>
      </c>
      <c r="N41" s="55"/>
      <c r="O41" s="55"/>
      <c r="P41" s="55"/>
      <c r="Q41" s="55"/>
      <c r="R41" s="55"/>
      <c r="S41" s="55"/>
      <c r="T41" s="55"/>
      <c r="U41" s="55"/>
    </row>
    <row r="42" spans="2:21" ht="15" customHeight="1" x14ac:dyDescent="0.2">
      <c r="B42" s="47" t="s">
        <v>71</v>
      </c>
      <c r="C42" s="48" t="s">
        <v>64</v>
      </c>
      <c r="D42" s="49" t="s">
        <v>13</v>
      </c>
      <c r="E42" s="71" t="s">
        <v>66</v>
      </c>
      <c r="F42" s="71" t="s">
        <v>67</v>
      </c>
      <c r="G42" s="71" t="s">
        <v>72</v>
      </c>
      <c r="H42" s="50"/>
      <c r="I42" s="52">
        <v>337000</v>
      </c>
      <c r="J42" s="52">
        <v>288500.67</v>
      </c>
      <c r="K42" s="53">
        <f t="shared" si="2"/>
        <v>48499.330000000016</v>
      </c>
      <c r="L42" s="73"/>
      <c r="M42" s="55" t="str">
        <f t="shared" si="3"/>
        <v>91101040140500190129</v>
      </c>
      <c r="N42" s="55"/>
      <c r="O42" s="55"/>
      <c r="P42" s="55"/>
      <c r="Q42" s="55"/>
      <c r="R42" s="55"/>
      <c r="S42" s="55"/>
      <c r="T42" s="55"/>
      <c r="U42" s="55"/>
    </row>
    <row r="43" spans="2:21" ht="15" customHeight="1" x14ac:dyDescent="0.2">
      <c r="B43" s="47" t="s">
        <v>73</v>
      </c>
      <c r="C43" s="48" t="s">
        <v>64</v>
      </c>
      <c r="D43" s="49" t="s">
        <v>13</v>
      </c>
      <c r="E43" s="71" t="s">
        <v>66</v>
      </c>
      <c r="F43" s="71" t="s">
        <v>67</v>
      </c>
      <c r="G43" s="71" t="s">
        <v>74</v>
      </c>
      <c r="H43" s="50"/>
      <c r="I43" s="52">
        <v>36500</v>
      </c>
      <c r="J43" s="52">
        <v>29476.240000000002</v>
      </c>
      <c r="K43" s="53">
        <f t="shared" si="2"/>
        <v>7023.7599999999984</v>
      </c>
      <c r="L43" s="73"/>
      <c r="M43" s="55" t="str">
        <f t="shared" si="3"/>
        <v>91101040140500190242</v>
      </c>
      <c r="N43" s="55"/>
      <c r="O43" s="55"/>
      <c r="P43" s="55"/>
      <c r="Q43" s="55"/>
      <c r="R43" s="55"/>
      <c r="S43" s="55"/>
      <c r="T43" s="55"/>
      <c r="U43" s="55"/>
    </row>
    <row r="44" spans="2:21" ht="15" customHeight="1" x14ac:dyDescent="0.2">
      <c r="B44" s="47" t="s">
        <v>75</v>
      </c>
      <c r="C44" s="48" t="s">
        <v>64</v>
      </c>
      <c r="D44" s="49" t="s">
        <v>13</v>
      </c>
      <c r="E44" s="71" t="s">
        <v>66</v>
      </c>
      <c r="F44" s="71" t="s">
        <v>67</v>
      </c>
      <c r="G44" s="71" t="s">
        <v>76</v>
      </c>
      <c r="H44" s="50"/>
      <c r="I44" s="52">
        <v>180500</v>
      </c>
      <c r="J44" s="52">
        <v>149330.47</v>
      </c>
      <c r="K44" s="53">
        <f t="shared" si="2"/>
        <v>31169.53</v>
      </c>
      <c r="L44" s="73"/>
      <c r="M44" s="55" t="str">
        <f t="shared" si="3"/>
        <v>91101040140500190244</v>
      </c>
      <c r="N44" s="55"/>
      <c r="O44" s="55"/>
      <c r="P44" s="55"/>
      <c r="Q44" s="55"/>
      <c r="R44" s="55"/>
      <c r="S44" s="55"/>
      <c r="T44" s="55"/>
      <c r="U44" s="55"/>
    </row>
    <row r="45" spans="2:21" ht="15" customHeight="1" x14ac:dyDescent="0.2">
      <c r="B45" s="47" t="s">
        <v>77</v>
      </c>
      <c r="C45" s="48" t="s">
        <v>64</v>
      </c>
      <c r="D45" s="49" t="s">
        <v>13</v>
      </c>
      <c r="E45" s="71" t="s">
        <v>66</v>
      </c>
      <c r="F45" s="71" t="s">
        <v>67</v>
      </c>
      <c r="G45" s="71" t="s">
        <v>78</v>
      </c>
      <c r="H45" s="50"/>
      <c r="I45" s="52">
        <v>6300</v>
      </c>
      <c r="J45" s="52">
        <v>1396</v>
      </c>
      <c r="K45" s="53">
        <f t="shared" si="2"/>
        <v>4904</v>
      </c>
      <c r="L45" s="73"/>
      <c r="M45" s="55" t="str">
        <f t="shared" si="3"/>
        <v>91101040140500190851</v>
      </c>
      <c r="N45" s="55"/>
      <c r="O45" s="55"/>
      <c r="P45" s="55"/>
      <c r="Q45" s="55"/>
      <c r="R45" s="55"/>
      <c r="S45" s="55"/>
      <c r="T45" s="55"/>
      <c r="U45" s="55"/>
    </row>
    <row r="46" spans="2:21" ht="15" customHeight="1" x14ac:dyDescent="0.2">
      <c r="B46" s="47" t="s">
        <v>79</v>
      </c>
      <c r="C46" s="48" t="s">
        <v>64</v>
      </c>
      <c r="D46" s="49" t="s">
        <v>13</v>
      </c>
      <c r="E46" s="71" t="s">
        <v>66</v>
      </c>
      <c r="F46" s="71" t="s">
        <v>67</v>
      </c>
      <c r="G46" s="71" t="s">
        <v>80</v>
      </c>
      <c r="H46" s="50"/>
      <c r="I46" s="52">
        <v>700</v>
      </c>
      <c r="J46" s="52">
        <v>577.99</v>
      </c>
      <c r="K46" s="53">
        <f t="shared" si="2"/>
        <v>122.00999999999999</v>
      </c>
      <c r="L46" s="73"/>
      <c r="M46" s="55" t="str">
        <f t="shared" si="3"/>
        <v>91101040140500190853</v>
      </c>
      <c r="N46" s="55"/>
      <c r="O46" s="55"/>
      <c r="P46" s="55"/>
      <c r="Q46" s="55"/>
      <c r="R46" s="55"/>
      <c r="S46" s="55"/>
      <c r="T46" s="55"/>
      <c r="U46" s="55"/>
    </row>
    <row r="47" spans="2:21" ht="15" customHeight="1" x14ac:dyDescent="0.2">
      <c r="B47" s="47" t="s">
        <v>65</v>
      </c>
      <c r="C47" s="48" t="s">
        <v>64</v>
      </c>
      <c r="D47" s="49" t="s">
        <v>13</v>
      </c>
      <c r="E47" s="71" t="s">
        <v>66</v>
      </c>
      <c r="F47" s="71" t="s">
        <v>81</v>
      </c>
      <c r="G47" s="71" t="s">
        <v>68</v>
      </c>
      <c r="H47" s="50"/>
      <c r="I47" s="52">
        <v>801000</v>
      </c>
      <c r="J47" s="52">
        <v>751218.88</v>
      </c>
      <c r="K47" s="53">
        <f t="shared" si="2"/>
        <v>49781.119999999995</v>
      </c>
      <c r="L47" s="73"/>
      <c r="M47" s="55" t="str">
        <f t="shared" si="3"/>
        <v>91101040140500220121</v>
      </c>
      <c r="N47" s="55"/>
      <c r="O47" s="55"/>
      <c r="P47" s="55"/>
      <c r="Q47" s="55"/>
      <c r="R47" s="55"/>
      <c r="S47" s="55"/>
      <c r="T47" s="55"/>
      <c r="U47" s="55"/>
    </row>
    <row r="48" spans="2:21" ht="15" customHeight="1" x14ac:dyDescent="0.2">
      <c r="B48" s="47" t="s">
        <v>69</v>
      </c>
      <c r="C48" s="48" t="s">
        <v>64</v>
      </c>
      <c r="D48" s="49" t="s">
        <v>13</v>
      </c>
      <c r="E48" s="71" t="s">
        <v>66</v>
      </c>
      <c r="F48" s="71" t="s">
        <v>81</v>
      </c>
      <c r="G48" s="71" t="s">
        <v>70</v>
      </c>
      <c r="H48" s="50"/>
      <c r="I48" s="52">
        <v>16000</v>
      </c>
      <c r="J48" s="52">
        <v>15969</v>
      </c>
      <c r="K48" s="53">
        <f t="shared" si="2"/>
        <v>31</v>
      </c>
      <c r="L48" s="73"/>
      <c r="M48" s="55" t="str">
        <f t="shared" si="3"/>
        <v>91101040140500220122</v>
      </c>
      <c r="N48" s="55"/>
      <c r="O48" s="55"/>
      <c r="P48" s="55"/>
      <c r="Q48" s="55"/>
      <c r="R48" s="55"/>
      <c r="S48" s="55"/>
      <c r="T48" s="55"/>
      <c r="U48" s="55"/>
    </row>
    <row r="49" spans="2:21" ht="15" customHeight="1" x14ac:dyDescent="0.2">
      <c r="B49" s="47" t="s">
        <v>71</v>
      </c>
      <c r="C49" s="48" t="s">
        <v>64</v>
      </c>
      <c r="D49" s="49" t="s">
        <v>13</v>
      </c>
      <c r="E49" s="71" t="s">
        <v>66</v>
      </c>
      <c r="F49" s="71" t="s">
        <v>81</v>
      </c>
      <c r="G49" s="71" t="s">
        <v>72</v>
      </c>
      <c r="H49" s="50"/>
      <c r="I49" s="52">
        <v>242000</v>
      </c>
      <c r="J49" s="52">
        <v>231690.74</v>
      </c>
      <c r="K49" s="53">
        <f t="shared" si="2"/>
        <v>10309.260000000009</v>
      </c>
      <c r="L49" s="73"/>
      <c r="M49" s="55" t="str">
        <f t="shared" si="3"/>
        <v>91101040140500220129</v>
      </c>
      <c r="N49" s="55"/>
      <c r="O49" s="55"/>
      <c r="P49" s="55"/>
      <c r="Q49" s="55"/>
      <c r="R49" s="55"/>
      <c r="S49" s="55"/>
      <c r="T49" s="55"/>
      <c r="U49" s="55"/>
    </row>
    <row r="50" spans="2:21" ht="15" customHeight="1" x14ac:dyDescent="0.2">
      <c r="B50" s="47" t="s">
        <v>82</v>
      </c>
      <c r="C50" s="48" t="s">
        <v>64</v>
      </c>
      <c r="D50" s="49" t="s">
        <v>13</v>
      </c>
      <c r="E50" s="71" t="s">
        <v>83</v>
      </c>
      <c r="F50" s="71" t="s">
        <v>84</v>
      </c>
      <c r="G50" s="71" t="s">
        <v>85</v>
      </c>
      <c r="H50" s="50"/>
      <c r="I50" s="52">
        <v>1088035.8999999999</v>
      </c>
      <c r="J50" s="52">
        <v>1088035.8999999999</v>
      </c>
      <c r="K50" s="53">
        <f t="shared" si="2"/>
        <v>0</v>
      </c>
      <c r="L50" s="73"/>
      <c r="M50" s="55" t="str">
        <f t="shared" si="3"/>
        <v>91101130140500590111</v>
      </c>
      <c r="N50" s="55"/>
      <c r="O50" s="55"/>
      <c r="P50" s="55"/>
      <c r="Q50" s="55"/>
      <c r="R50" s="55"/>
      <c r="S50" s="55"/>
      <c r="T50" s="55"/>
      <c r="U50" s="55"/>
    </row>
    <row r="51" spans="2:21" ht="15" customHeight="1" x14ac:dyDescent="0.2">
      <c r="B51" s="47" t="s">
        <v>86</v>
      </c>
      <c r="C51" s="48" t="s">
        <v>64</v>
      </c>
      <c r="D51" s="49" t="s">
        <v>13</v>
      </c>
      <c r="E51" s="71" t="s">
        <v>83</v>
      </c>
      <c r="F51" s="71" t="s">
        <v>84</v>
      </c>
      <c r="G51" s="71" t="s">
        <v>87</v>
      </c>
      <c r="H51" s="50"/>
      <c r="I51" s="52">
        <v>309464.74</v>
      </c>
      <c r="J51" s="52">
        <v>309464.74</v>
      </c>
      <c r="K51" s="53">
        <f t="shared" si="2"/>
        <v>0</v>
      </c>
      <c r="L51" s="73"/>
      <c r="M51" s="55" t="str">
        <f t="shared" si="3"/>
        <v>91101130140500590119</v>
      </c>
      <c r="N51" s="55"/>
      <c r="O51" s="55"/>
      <c r="P51" s="55"/>
      <c r="Q51" s="55"/>
      <c r="R51" s="55"/>
      <c r="S51" s="55"/>
      <c r="T51" s="55"/>
      <c r="U51" s="55"/>
    </row>
    <row r="52" spans="2:21" ht="15" customHeight="1" x14ac:dyDescent="0.2">
      <c r="B52" s="47" t="s">
        <v>75</v>
      </c>
      <c r="C52" s="48" t="s">
        <v>64</v>
      </c>
      <c r="D52" s="49" t="s">
        <v>13</v>
      </c>
      <c r="E52" s="71" t="s">
        <v>83</v>
      </c>
      <c r="F52" s="71" t="s">
        <v>84</v>
      </c>
      <c r="G52" s="71" t="s">
        <v>76</v>
      </c>
      <c r="H52" s="50"/>
      <c r="I52" s="52">
        <v>123071.63</v>
      </c>
      <c r="J52" s="52">
        <v>123071.63</v>
      </c>
      <c r="K52" s="53">
        <f t="shared" si="2"/>
        <v>0</v>
      </c>
      <c r="L52" s="73"/>
      <c r="M52" s="55" t="str">
        <f t="shared" si="3"/>
        <v>91101130140500590244</v>
      </c>
      <c r="N52" s="55"/>
      <c r="O52" s="55"/>
      <c r="P52" s="55"/>
      <c r="Q52" s="55"/>
      <c r="R52" s="55"/>
      <c r="S52" s="55"/>
      <c r="T52" s="55"/>
      <c r="U52" s="55"/>
    </row>
    <row r="53" spans="2:21" ht="15" customHeight="1" x14ac:dyDescent="0.2">
      <c r="B53" s="47" t="s">
        <v>88</v>
      </c>
      <c r="C53" s="48" t="s">
        <v>64</v>
      </c>
      <c r="D53" s="49" t="s">
        <v>13</v>
      </c>
      <c r="E53" s="71" t="s">
        <v>83</v>
      </c>
      <c r="F53" s="71" t="s">
        <v>84</v>
      </c>
      <c r="G53" s="71" t="s">
        <v>89</v>
      </c>
      <c r="H53" s="50"/>
      <c r="I53" s="52">
        <v>23566.2</v>
      </c>
      <c r="J53" s="52">
        <v>23566.2</v>
      </c>
      <c r="K53" s="53">
        <f t="shared" si="2"/>
        <v>0</v>
      </c>
      <c r="L53" s="73"/>
      <c r="M53" s="55" t="str">
        <f t="shared" si="3"/>
        <v>91101130140500590321</v>
      </c>
      <c r="N53" s="55"/>
      <c r="O53" s="55"/>
      <c r="P53" s="55"/>
      <c r="Q53" s="55"/>
      <c r="R53" s="55"/>
      <c r="S53" s="55"/>
      <c r="T53" s="55"/>
      <c r="U53" s="55"/>
    </row>
    <row r="54" spans="2:21" ht="15" customHeight="1" x14ac:dyDescent="0.2">
      <c r="B54" s="47" t="s">
        <v>90</v>
      </c>
      <c r="C54" s="48" t="s">
        <v>64</v>
      </c>
      <c r="D54" s="49" t="s">
        <v>13</v>
      </c>
      <c r="E54" s="71" t="s">
        <v>83</v>
      </c>
      <c r="F54" s="71" t="s">
        <v>84</v>
      </c>
      <c r="G54" s="71" t="s">
        <v>91</v>
      </c>
      <c r="H54" s="50"/>
      <c r="I54" s="52">
        <v>1548</v>
      </c>
      <c r="J54" s="52">
        <v>1548</v>
      </c>
      <c r="K54" s="53">
        <f t="shared" si="2"/>
        <v>0</v>
      </c>
      <c r="L54" s="73"/>
      <c r="M54" s="55" t="str">
        <f t="shared" si="3"/>
        <v>91101130140500590852</v>
      </c>
      <c r="N54" s="55"/>
      <c r="O54" s="55"/>
      <c r="P54" s="55"/>
      <c r="Q54" s="55"/>
      <c r="R54" s="55"/>
      <c r="S54" s="55"/>
      <c r="T54" s="55"/>
      <c r="U54" s="55"/>
    </row>
    <row r="55" spans="2:21" ht="15" customHeight="1" x14ac:dyDescent="0.2">
      <c r="B55" s="47" t="s">
        <v>79</v>
      </c>
      <c r="C55" s="48" t="s">
        <v>64</v>
      </c>
      <c r="D55" s="49" t="s">
        <v>13</v>
      </c>
      <c r="E55" s="71" t="s">
        <v>83</v>
      </c>
      <c r="F55" s="71" t="s">
        <v>84</v>
      </c>
      <c r="G55" s="71" t="s">
        <v>80</v>
      </c>
      <c r="H55" s="50"/>
      <c r="I55" s="52">
        <v>0.48</v>
      </c>
      <c r="J55" s="52">
        <v>0.48</v>
      </c>
      <c r="K55" s="53">
        <f t="shared" si="2"/>
        <v>0</v>
      </c>
      <c r="L55" s="73"/>
      <c r="M55" s="55" t="str">
        <f t="shared" si="3"/>
        <v>91101130140500590853</v>
      </c>
      <c r="N55" s="55"/>
      <c r="O55" s="55"/>
      <c r="P55" s="55"/>
      <c r="Q55" s="55"/>
      <c r="R55" s="55"/>
      <c r="S55" s="55"/>
      <c r="T55" s="55"/>
      <c r="U55" s="55"/>
    </row>
    <row r="56" spans="2:21" ht="15" customHeight="1" x14ac:dyDescent="0.2">
      <c r="B56" s="47" t="s">
        <v>65</v>
      </c>
      <c r="C56" s="48" t="s">
        <v>64</v>
      </c>
      <c r="D56" s="49" t="s">
        <v>13</v>
      </c>
      <c r="E56" s="71" t="s">
        <v>92</v>
      </c>
      <c r="F56" s="71" t="s">
        <v>93</v>
      </c>
      <c r="G56" s="71" t="s">
        <v>68</v>
      </c>
      <c r="H56" s="50"/>
      <c r="I56" s="52">
        <v>107700</v>
      </c>
      <c r="J56" s="52">
        <v>88927.86</v>
      </c>
      <c r="K56" s="53">
        <f t="shared" si="2"/>
        <v>18772.14</v>
      </c>
      <c r="L56" s="73"/>
      <c r="M56" s="55" t="str">
        <f t="shared" si="3"/>
        <v>91102039990051180121</v>
      </c>
      <c r="N56" s="55"/>
      <c r="O56" s="55"/>
      <c r="P56" s="55"/>
      <c r="Q56" s="55"/>
      <c r="R56" s="55"/>
      <c r="S56" s="55"/>
      <c r="T56" s="55"/>
      <c r="U56" s="55"/>
    </row>
    <row r="57" spans="2:21" ht="15" customHeight="1" x14ac:dyDescent="0.2">
      <c r="B57" s="47" t="s">
        <v>71</v>
      </c>
      <c r="C57" s="48" t="s">
        <v>64</v>
      </c>
      <c r="D57" s="49" t="s">
        <v>13</v>
      </c>
      <c r="E57" s="71" t="s">
        <v>92</v>
      </c>
      <c r="F57" s="71" t="s">
        <v>93</v>
      </c>
      <c r="G57" s="71" t="s">
        <v>72</v>
      </c>
      <c r="H57" s="50"/>
      <c r="I57" s="52">
        <v>32500</v>
      </c>
      <c r="J57" s="52">
        <v>26002.11</v>
      </c>
      <c r="K57" s="53">
        <f t="shared" si="2"/>
        <v>6497.8899999999994</v>
      </c>
      <c r="L57" s="73"/>
      <c r="M57" s="55" t="str">
        <f t="shared" si="3"/>
        <v>91102039990051180129</v>
      </c>
      <c r="N57" s="55"/>
      <c r="O57" s="55"/>
      <c r="P57" s="55"/>
      <c r="Q57" s="55"/>
      <c r="R57" s="55"/>
      <c r="S57" s="55"/>
      <c r="T57" s="55"/>
      <c r="U57" s="55"/>
    </row>
    <row r="58" spans="2:21" ht="15" customHeight="1" x14ac:dyDescent="0.2">
      <c r="B58" s="47" t="s">
        <v>73</v>
      </c>
      <c r="C58" s="48" t="s">
        <v>64</v>
      </c>
      <c r="D58" s="49" t="s">
        <v>13</v>
      </c>
      <c r="E58" s="71" t="s">
        <v>92</v>
      </c>
      <c r="F58" s="71" t="s">
        <v>93</v>
      </c>
      <c r="G58" s="71" t="s">
        <v>74</v>
      </c>
      <c r="H58" s="50"/>
      <c r="I58" s="52">
        <v>6800</v>
      </c>
      <c r="J58" s="52">
        <v>0</v>
      </c>
      <c r="K58" s="53">
        <f t="shared" si="2"/>
        <v>6800</v>
      </c>
      <c r="L58" s="73"/>
      <c r="M58" s="55" t="str">
        <f t="shared" si="3"/>
        <v>91102039990051180242</v>
      </c>
      <c r="N58" s="55"/>
      <c r="O58" s="55"/>
      <c r="P58" s="55"/>
      <c r="Q58" s="55"/>
      <c r="R58" s="55"/>
      <c r="S58" s="55"/>
      <c r="T58" s="55"/>
      <c r="U58" s="55"/>
    </row>
    <row r="59" spans="2:21" ht="15" customHeight="1" x14ac:dyDescent="0.2">
      <c r="B59" s="47" t="s">
        <v>75</v>
      </c>
      <c r="C59" s="48" t="s">
        <v>64</v>
      </c>
      <c r="D59" s="49" t="s">
        <v>13</v>
      </c>
      <c r="E59" s="71" t="s">
        <v>92</v>
      </c>
      <c r="F59" s="71" t="s">
        <v>93</v>
      </c>
      <c r="G59" s="71" t="s">
        <v>76</v>
      </c>
      <c r="H59" s="50"/>
      <c r="I59" s="52">
        <v>17100</v>
      </c>
      <c r="J59" s="52">
        <v>0</v>
      </c>
      <c r="K59" s="53">
        <f t="shared" si="2"/>
        <v>17100</v>
      </c>
      <c r="L59" s="73"/>
      <c r="M59" s="55" t="str">
        <f t="shared" si="3"/>
        <v>91102039990051180244</v>
      </c>
      <c r="N59" s="55"/>
      <c r="O59" s="55"/>
      <c r="P59" s="55"/>
      <c r="Q59" s="55"/>
      <c r="R59" s="55"/>
      <c r="S59" s="55"/>
      <c r="T59" s="55"/>
      <c r="U59" s="55"/>
    </row>
    <row r="60" spans="2:21" ht="15" customHeight="1" x14ac:dyDescent="0.2">
      <c r="B60" s="47" t="s">
        <v>75</v>
      </c>
      <c r="C60" s="48" t="s">
        <v>64</v>
      </c>
      <c r="D60" s="49" t="s">
        <v>13</v>
      </c>
      <c r="E60" s="71" t="s">
        <v>94</v>
      </c>
      <c r="F60" s="71" t="s">
        <v>95</v>
      </c>
      <c r="G60" s="71" t="s">
        <v>76</v>
      </c>
      <c r="H60" s="50"/>
      <c r="I60" s="52">
        <v>21500</v>
      </c>
      <c r="J60" s="52">
        <v>0</v>
      </c>
      <c r="K60" s="53">
        <f t="shared" si="2"/>
        <v>21500</v>
      </c>
      <c r="L60" s="73"/>
      <c r="M60" s="55" t="str">
        <f t="shared" si="3"/>
        <v>91104059990073880244</v>
      </c>
      <c r="N60" s="55"/>
      <c r="O60" s="55"/>
      <c r="P60" s="55"/>
      <c r="Q60" s="55"/>
      <c r="R60" s="55"/>
      <c r="S60" s="55"/>
      <c r="T60" s="55"/>
      <c r="U60" s="55"/>
    </row>
    <row r="61" spans="2:21" ht="15" customHeight="1" x14ac:dyDescent="0.2">
      <c r="B61" s="47" t="s">
        <v>75</v>
      </c>
      <c r="C61" s="48" t="s">
        <v>64</v>
      </c>
      <c r="D61" s="49" t="s">
        <v>13</v>
      </c>
      <c r="E61" s="71" t="s">
        <v>96</v>
      </c>
      <c r="F61" s="71" t="s">
        <v>97</v>
      </c>
      <c r="G61" s="71" t="s">
        <v>76</v>
      </c>
      <c r="H61" s="50"/>
      <c r="I61" s="52">
        <v>312000</v>
      </c>
      <c r="J61" s="52">
        <v>245109.74</v>
      </c>
      <c r="K61" s="53">
        <f t="shared" si="2"/>
        <v>66890.260000000009</v>
      </c>
      <c r="L61" s="73"/>
      <c r="M61" s="55" t="str">
        <f t="shared" si="3"/>
        <v>91104090140480570244</v>
      </c>
      <c r="N61" s="55"/>
      <c r="O61" s="55"/>
      <c r="P61" s="55"/>
      <c r="Q61" s="55"/>
      <c r="R61" s="55"/>
      <c r="S61" s="55"/>
      <c r="T61" s="55"/>
      <c r="U61" s="55"/>
    </row>
    <row r="62" spans="2:21" ht="15" customHeight="1" x14ac:dyDescent="0.2">
      <c r="B62" s="47" t="s">
        <v>75</v>
      </c>
      <c r="C62" s="48" t="s">
        <v>64</v>
      </c>
      <c r="D62" s="49" t="s">
        <v>13</v>
      </c>
      <c r="E62" s="71" t="s">
        <v>98</v>
      </c>
      <c r="F62" s="71" t="s">
        <v>99</v>
      </c>
      <c r="G62" s="71" t="s">
        <v>76</v>
      </c>
      <c r="H62" s="50"/>
      <c r="I62" s="52">
        <v>516000</v>
      </c>
      <c r="J62" s="52">
        <v>404840.5</v>
      </c>
      <c r="K62" s="53">
        <f t="shared" si="2"/>
        <v>111159.5</v>
      </c>
      <c r="L62" s="73"/>
      <c r="M62" s="55" t="str">
        <f t="shared" si="3"/>
        <v>91105030140121340244</v>
      </c>
      <c r="N62" s="55"/>
      <c r="O62" s="55"/>
      <c r="P62" s="55"/>
      <c r="Q62" s="55"/>
      <c r="R62" s="55"/>
      <c r="S62" s="55"/>
      <c r="T62" s="55"/>
      <c r="U62" s="55"/>
    </row>
    <row r="63" spans="2:21" ht="15" customHeight="1" x14ac:dyDescent="0.2">
      <c r="B63" s="47" t="s">
        <v>75</v>
      </c>
      <c r="C63" s="48" t="s">
        <v>64</v>
      </c>
      <c r="D63" s="49" t="s">
        <v>13</v>
      </c>
      <c r="E63" s="71" t="s">
        <v>98</v>
      </c>
      <c r="F63" s="71" t="s">
        <v>100</v>
      </c>
      <c r="G63" s="71" t="s">
        <v>76</v>
      </c>
      <c r="H63" s="50"/>
      <c r="I63" s="52">
        <v>143313.04999999999</v>
      </c>
      <c r="J63" s="52">
        <v>129646.78</v>
      </c>
      <c r="K63" s="53">
        <f t="shared" si="2"/>
        <v>13666.26999999999</v>
      </c>
      <c r="L63" s="73"/>
      <c r="M63" s="55" t="str">
        <f t="shared" si="3"/>
        <v>91105030140129990244</v>
      </c>
      <c r="N63" s="55"/>
      <c r="O63" s="55"/>
      <c r="P63" s="55"/>
      <c r="Q63" s="55"/>
      <c r="R63" s="55"/>
      <c r="S63" s="55"/>
      <c r="T63" s="55"/>
      <c r="U63" s="55"/>
    </row>
    <row r="64" spans="2:21" ht="15" customHeight="1" x14ac:dyDescent="0.2">
      <c r="B64" s="47" t="s">
        <v>77</v>
      </c>
      <c r="C64" s="48" t="s">
        <v>64</v>
      </c>
      <c r="D64" s="49" t="s">
        <v>13</v>
      </c>
      <c r="E64" s="71" t="s">
        <v>98</v>
      </c>
      <c r="F64" s="71" t="s">
        <v>100</v>
      </c>
      <c r="G64" s="71" t="s">
        <v>78</v>
      </c>
      <c r="H64" s="50"/>
      <c r="I64" s="52">
        <v>6400</v>
      </c>
      <c r="J64" s="52">
        <v>0</v>
      </c>
      <c r="K64" s="53">
        <f t="shared" si="2"/>
        <v>6400</v>
      </c>
      <c r="L64" s="73"/>
      <c r="M64" s="55" t="str">
        <f t="shared" si="3"/>
        <v>91105030140129990851</v>
      </c>
      <c r="N64" s="55"/>
      <c r="O64" s="55"/>
      <c r="P64" s="55"/>
      <c r="Q64" s="55"/>
      <c r="R64" s="55"/>
      <c r="S64" s="55"/>
      <c r="T64" s="55"/>
      <c r="U64" s="55"/>
    </row>
    <row r="65" spans="2:21" ht="15" customHeight="1" x14ac:dyDescent="0.2">
      <c r="B65" s="47" t="s">
        <v>101</v>
      </c>
      <c r="C65" s="48" t="s">
        <v>64</v>
      </c>
      <c r="D65" s="49" t="s">
        <v>13</v>
      </c>
      <c r="E65" s="71" t="s">
        <v>102</v>
      </c>
      <c r="F65" s="71" t="s">
        <v>103</v>
      </c>
      <c r="G65" s="71" t="s">
        <v>104</v>
      </c>
      <c r="H65" s="50"/>
      <c r="I65" s="52">
        <v>1395000</v>
      </c>
      <c r="J65" s="52">
        <v>1395000</v>
      </c>
      <c r="K65" s="53">
        <f t="shared" si="2"/>
        <v>0</v>
      </c>
      <c r="L65" s="73"/>
      <c r="M65" s="55" t="str">
        <f t="shared" si="3"/>
        <v>91108010140281690540</v>
      </c>
      <c r="N65" s="55"/>
      <c r="O65" s="55"/>
      <c r="P65" s="55"/>
      <c r="Q65" s="55"/>
      <c r="R65" s="55"/>
      <c r="S65" s="55"/>
      <c r="T65" s="55"/>
      <c r="U65" s="55"/>
    </row>
    <row r="66" spans="2:21" ht="15" customHeight="1" x14ac:dyDescent="0.2">
      <c r="B66" s="47" t="s">
        <v>101</v>
      </c>
      <c r="C66" s="48" t="s">
        <v>64</v>
      </c>
      <c r="D66" s="49" t="s">
        <v>13</v>
      </c>
      <c r="E66" s="71" t="s">
        <v>102</v>
      </c>
      <c r="F66" s="71" t="s">
        <v>105</v>
      </c>
      <c r="G66" s="71" t="s">
        <v>104</v>
      </c>
      <c r="H66" s="50"/>
      <c r="I66" s="52">
        <v>32000</v>
      </c>
      <c r="J66" s="52">
        <v>14926.58</v>
      </c>
      <c r="K66" s="53">
        <f t="shared" si="2"/>
        <v>17073.419999999998</v>
      </c>
      <c r="L66" s="73"/>
      <c r="M66" s="55" t="str">
        <f t="shared" si="3"/>
        <v>91108010140282220540</v>
      </c>
      <c r="N66" s="55"/>
      <c r="O66" s="55"/>
      <c r="P66" s="55"/>
      <c r="Q66" s="55"/>
      <c r="R66" s="55"/>
      <c r="S66" s="55"/>
      <c r="T66" s="55"/>
      <c r="U66" s="55"/>
    </row>
    <row r="67" spans="2:21" ht="15" customHeight="1" x14ac:dyDescent="0.2">
      <c r="B67" s="47" t="s">
        <v>73</v>
      </c>
      <c r="C67" s="48" t="s">
        <v>64</v>
      </c>
      <c r="D67" s="49" t="s">
        <v>13</v>
      </c>
      <c r="E67" s="71" t="s">
        <v>106</v>
      </c>
      <c r="F67" s="71" t="s">
        <v>107</v>
      </c>
      <c r="G67" s="71" t="s">
        <v>74</v>
      </c>
      <c r="H67" s="50"/>
      <c r="I67" s="52">
        <v>9000</v>
      </c>
      <c r="J67" s="52">
        <v>5926.2</v>
      </c>
      <c r="K67" s="53">
        <f t="shared" si="2"/>
        <v>3073.8</v>
      </c>
      <c r="L67" s="73"/>
      <c r="M67" s="55" t="str">
        <f t="shared" si="3"/>
        <v>91108040140200590242</v>
      </c>
      <c r="N67" s="55"/>
      <c r="O67" s="55"/>
      <c r="P67" s="55"/>
      <c r="Q67" s="55"/>
      <c r="R67" s="55"/>
      <c r="S67" s="55"/>
      <c r="T67" s="55"/>
      <c r="U67" s="55"/>
    </row>
    <row r="68" spans="2:21" ht="15" customHeight="1" x14ac:dyDescent="0.2">
      <c r="B68" s="47" t="s">
        <v>75</v>
      </c>
      <c r="C68" s="48" t="s">
        <v>64</v>
      </c>
      <c r="D68" s="49" t="s">
        <v>13</v>
      </c>
      <c r="E68" s="71" t="s">
        <v>106</v>
      </c>
      <c r="F68" s="71" t="s">
        <v>107</v>
      </c>
      <c r="G68" s="71" t="s">
        <v>76</v>
      </c>
      <c r="H68" s="50"/>
      <c r="I68" s="52">
        <v>90600</v>
      </c>
      <c r="J68" s="52">
        <v>52344.92</v>
      </c>
      <c r="K68" s="53">
        <f t="shared" si="2"/>
        <v>38255.08</v>
      </c>
      <c r="L68" s="73"/>
      <c r="M68" s="55" t="str">
        <f t="shared" si="3"/>
        <v>91108040140200590244</v>
      </c>
      <c r="N68" s="55"/>
      <c r="O68" s="55"/>
      <c r="P68" s="55"/>
      <c r="Q68" s="55"/>
      <c r="R68" s="55"/>
      <c r="S68" s="55"/>
      <c r="T68" s="55"/>
      <c r="U68" s="55"/>
    </row>
    <row r="69" spans="2:21" ht="15" customHeight="1" x14ac:dyDescent="0.2">
      <c r="B69" s="47" t="s">
        <v>108</v>
      </c>
      <c r="C69" s="48" t="s">
        <v>64</v>
      </c>
      <c r="D69" s="49" t="s">
        <v>13</v>
      </c>
      <c r="E69" s="71" t="s">
        <v>106</v>
      </c>
      <c r="F69" s="71" t="s">
        <v>107</v>
      </c>
      <c r="G69" s="71" t="s">
        <v>109</v>
      </c>
      <c r="H69" s="50"/>
      <c r="I69" s="52">
        <v>427000</v>
      </c>
      <c r="J69" s="52">
        <v>410632.71</v>
      </c>
      <c r="K69" s="53">
        <f t="shared" si="2"/>
        <v>16367.289999999979</v>
      </c>
      <c r="L69" s="73"/>
      <c r="M69" s="55" t="str">
        <f t="shared" si="3"/>
        <v>91108040140200590247</v>
      </c>
      <c r="N69" s="55"/>
      <c r="O69" s="55"/>
      <c r="P69" s="55"/>
      <c r="Q69" s="55"/>
      <c r="R69" s="55"/>
      <c r="S69" s="55"/>
      <c r="T69" s="55"/>
      <c r="U69" s="55"/>
    </row>
    <row r="70" spans="2:21" ht="15" customHeight="1" x14ac:dyDescent="0.2">
      <c r="B70" s="47" t="s">
        <v>79</v>
      </c>
      <c r="C70" s="48" t="s">
        <v>64</v>
      </c>
      <c r="D70" s="49" t="s">
        <v>13</v>
      </c>
      <c r="E70" s="71" t="s">
        <v>106</v>
      </c>
      <c r="F70" s="71" t="s">
        <v>107</v>
      </c>
      <c r="G70" s="71" t="s">
        <v>80</v>
      </c>
      <c r="H70" s="50"/>
      <c r="I70" s="52">
        <v>5000</v>
      </c>
      <c r="J70" s="52">
        <v>4428.13</v>
      </c>
      <c r="K70" s="53">
        <f t="shared" si="2"/>
        <v>571.86999999999989</v>
      </c>
      <c r="L70" s="73"/>
      <c r="M70" s="55" t="str">
        <f t="shared" si="3"/>
        <v>91108040140200590853</v>
      </c>
      <c r="N70" s="55"/>
      <c r="O70" s="55"/>
      <c r="P70" s="55"/>
      <c r="Q70" s="55"/>
      <c r="R70" s="55"/>
      <c r="S70" s="55"/>
      <c r="T70" s="55"/>
      <c r="U70" s="55"/>
    </row>
    <row r="71" spans="2:21" ht="0.75" customHeight="1" x14ac:dyDescent="0.2">
      <c r="B71" s="74"/>
      <c r="C71" s="75"/>
      <c r="D71" s="58"/>
      <c r="E71" s="60"/>
      <c r="F71" s="60"/>
      <c r="G71" s="60"/>
      <c r="H71" s="59"/>
      <c r="I71" s="61"/>
      <c r="J71" s="61"/>
      <c r="K71" s="62"/>
      <c r="L71" s="63"/>
    </row>
    <row r="72" spans="2:21" ht="13.5" customHeight="1" x14ac:dyDescent="0.2">
      <c r="B72" s="76"/>
      <c r="C72" s="77"/>
      <c r="D72" s="78"/>
      <c r="E72" s="78"/>
      <c r="F72" s="78"/>
      <c r="G72" s="78"/>
      <c r="H72" s="78"/>
      <c r="I72" s="79"/>
      <c r="J72" s="79"/>
      <c r="K72" s="79"/>
      <c r="L72" s="80"/>
    </row>
    <row r="73" spans="2:21" ht="28.5" customHeight="1" x14ac:dyDescent="0.2">
      <c r="B73" s="81" t="s">
        <v>110</v>
      </c>
      <c r="C73" s="82">
        <v>450</v>
      </c>
      <c r="D73" s="193" t="s">
        <v>33</v>
      </c>
      <c r="E73" s="194"/>
      <c r="F73" s="195"/>
      <c r="G73" s="195"/>
      <c r="H73" s="196"/>
      <c r="I73" s="84">
        <f>0-I81</f>
        <v>-273000</v>
      </c>
      <c r="J73" s="84">
        <f>J16-J38</f>
        <v>609239.16000000015</v>
      </c>
      <c r="K73" s="85" t="s">
        <v>33</v>
      </c>
      <c r="L73" s="41"/>
    </row>
    <row r="74" spans="2:21" ht="15" customHeight="1" x14ac:dyDescent="0.2">
      <c r="B74" s="86"/>
      <c r="C74" s="87"/>
      <c r="D74" s="66"/>
      <c r="E74" s="66"/>
      <c r="F74" s="66"/>
      <c r="G74" s="66"/>
      <c r="H74" s="66"/>
      <c r="I74" s="66"/>
      <c r="J74" s="66"/>
      <c r="K74" s="66"/>
    </row>
    <row r="75" spans="2:21" ht="15" customHeight="1" x14ac:dyDescent="0.25">
      <c r="B75" s="134" t="s">
        <v>147</v>
      </c>
      <c r="C75" s="134"/>
      <c r="D75" s="134"/>
      <c r="E75" s="134"/>
      <c r="F75" s="134"/>
      <c r="G75" s="134"/>
      <c r="H75" s="134"/>
      <c r="I75" s="134"/>
      <c r="J75" s="134"/>
      <c r="K75" s="134"/>
      <c r="L75" s="68"/>
    </row>
    <row r="76" spans="2:21" ht="15" customHeight="1" x14ac:dyDescent="0.2">
      <c r="B76" s="27"/>
      <c r="C76" s="88"/>
      <c r="D76" s="1"/>
      <c r="E76" s="1"/>
      <c r="F76" s="1"/>
      <c r="G76" s="1"/>
      <c r="H76" s="1"/>
      <c r="I76" s="28"/>
      <c r="J76" s="28"/>
      <c r="K76" s="69" t="s">
        <v>148</v>
      </c>
      <c r="L76" s="70"/>
    </row>
    <row r="77" spans="2:21" ht="17.100000000000001" customHeight="1" x14ac:dyDescent="0.2">
      <c r="B77" s="136" t="s">
        <v>22</v>
      </c>
      <c r="C77" s="142" t="s">
        <v>23</v>
      </c>
      <c r="D77" s="142" t="s">
        <v>113</v>
      </c>
      <c r="E77" s="142"/>
      <c r="F77" s="142"/>
      <c r="G77" s="142"/>
      <c r="H77" s="142"/>
      <c r="I77" s="142" t="s">
        <v>25</v>
      </c>
      <c r="J77" s="142" t="s">
        <v>26</v>
      </c>
      <c r="K77" s="146" t="s">
        <v>27</v>
      </c>
      <c r="L77" s="29"/>
    </row>
    <row r="78" spans="2:21" ht="17.100000000000001" customHeight="1" x14ac:dyDescent="0.2">
      <c r="B78" s="136"/>
      <c r="C78" s="142"/>
      <c r="D78" s="142"/>
      <c r="E78" s="151"/>
      <c r="F78" s="151"/>
      <c r="G78" s="151"/>
      <c r="H78" s="151"/>
      <c r="I78" s="142"/>
      <c r="J78" s="142"/>
      <c r="K78" s="146"/>
      <c r="L78" s="29"/>
    </row>
    <row r="79" spans="2:21" ht="17.100000000000001" customHeight="1" x14ac:dyDescent="0.2">
      <c r="B79" s="136"/>
      <c r="C79" s="142"/>
      <c r="D79" s="142"/>
      <c r="E79" s="151"/>
      <c r="F79" s="151"/>
      <c r="G79" s="151"/>
      <c r="H79" s="151"/>
      <c r="I79" s="142"/>
      <c r="J79" s="142"/>
      <c r="K79" s="146"/>
      <c r="L79" s="29"/>
    </row>
    <row r="80" spans="2:21" ht="13.5" customHeight="1" x14ac:dyDescent="0.2">
      <c r="B80" s="30">
        <v>1</v>
      </c>
      <c r="C80" s="31">
        <v>2</v>
      </c>
      <c r="D80" s="152">
        <v>3</v>
      </c>
      <c r="E80" s="152"/>
      <c r="F80" s="152"/>
      <c r="G80" s="152"/>
      <c r="H80" s="152"/>
      <c r="I80" s="33" t="s">
        <v>28</v>
      </c>
      <c r="J80" s="33" t="s">
        <v>29</v>
      </c>
      <c r="K80" s="34" t="s">
        <v>30</v>
      </c>
      <c r="L80" s="35"/>
    </row>
    <row r="81" spans="2:21" ht="12.75" customHeight="1" x14ac:dyDescent="0.2">
      <c r="B81" s="36" t="s">
        <v>114</v>
      </c>
      <c r="C81" s="37" t="s">
        <v>7</v>
      </c>
      <c r="D81" s="156" t="s">
        <v>33</v>
      </c>
      <c r="E81" s="157"/>
      <c r="F81" s="158"/>
      <c r="G81" s="158"/>
      <c r="H81" s="159"/>
      <c r="I81" s="89">
        <f>I83+I87+I91</f>
        <v>273000</v>
      </c>
      <c r="J81" s="89">
        <f>J83+J87+J91</f>
        <v>-609239.16</v>
      </c>
      <c r="K81" s="90">
        <f>K83+K87+K91</f>
        <v>882239.16</v>
      </c>
      <c r="L81" s="41"/>
    </row>
    <row r="82" spans="2:21" ht="12.75" customHeight="1" x14ac:dyDescent="0.2">
      <c r="B82" s="42" t="s">
        <v>149</v>
      </c>
      <c r="C82" s="91"/>
      <c r="D82" s="185"/>
      <c r="E82" s="186"/>
      <c r="F82" s="187"/>
      <c r="G82" s="187"/>
      <c r="H82" s="188"/>
      <c r="I82" s="93"/>
      <c r="J82" s="93"/>
      <c r="K82" s="94"/>
      <c r="L82" s="41"/>
    </row>
    <row r="83" spans="2:21" ht="12.75" customHeight="1" x14ac:dyDescent="0.2">
      <c r="B83" s="42" t="s">
        <v>115</v>
      </c>
      <c r="C83" s="95" t="s">
        <v>116</v>
      </c>
      <c r="D83" s="189" t="s">
        <v>33</v>
      </c>
      <c r="E83" s="190"/>
      <c r="F83" s="191"/>
      <c r="G83" s="191"/>
      <c r="H83" s="192"/>
      <c r="I83" s="97">
        <v>0</v>
      </c>
      <c r="J83" s="97">
        <v>0</v>
      </c>
      <c r="K83" s="98">
        <v>0</v>
      </c>
      <c r="L83" s="41"/>
    </row>
    <row r="84" spans="2:21" ht="12.75" customHeight="1" x14ac:dyDescent="0.2">
      <c r="B84" s="42" t="s">
        <v>150</v>
      </c>
      <c r="C84" s="43"/>
      <c r="D84" s="164"/>
      <c r="E84" s="165"/>
      <c r="F84" s="166"/>
      <c r="G84" s="166"/>
      <c r="H84" s="167"/>
      <c r="I84" s="100"/>
      <c r="J84" s="100"/>
      <c r="K84" s="101"/>
      <c r="L84" s="41"/>
    </row>
    <row r="85" spans="2:21" ht="15" customHeight="1" x14ac:dyDescent="0.2">
      <c r="B85" s="102"/>
      <c r="C85" s="103" t="s">
        <v>116</v>
      </c>
      <c r="D85" s="104"/>
      <c r="E85" s="172"/>
      <c r="F85" s="173"/>
      <c r="G85" s="204"/>
      <c r="H85" s="174"/>
      <c r="I85" s="106"/>
      <c r="J85" s="106"/>
      <c r="K85" s="107">
        <f>IF(IF(I85="",0,I85)=0,0,(IF(I85&gt;0,IF(J85&gt;I85,0,I85-J85),IF(J85&gt;I85,I85-J85,0))))</f>
        <v>0</v>
      </c>
      <c r="L85" s="108"/>
      <c r="M85" s="109" t="str">
        <f>IF(D85="","000",D85)&amp;IF(E85="","00000000000000000",E85)</f>
        <v>00000000000000000000</v>
      </c>
      <c r="N85" s="109"/>
      <c r="O85" s="109"/>
      <c r="P85" s="109"/>
      <c r="Q85" s="109"/>
      <c r="R85" s="109"/>
      <c r="S85" s="109"/>
      <c r="T85" s="109"/>
      <c r="U85" s="109"/>
    </row>
    <row r="86" spans="2:21" ht="6" hidden="1" customHeight="1" x14ac:dyDescent="0.2">
      <c r="B86" s="56"/>
      <c r="C86" s="110"/>
      <c r="D86" s="111"/>
      <c r="E86" s="175"/>
      <c r="F86" s="176"/>
      <c r="G86" s="177"/>
      <c r="H86" s="178"/>
      <c r="I86" s="112"/>
      <c r="J86" s="112"/>
      <c r="K86" s="113"/>
      <c r="L86" s="114"/>
    </row>
    <row r="87" spans="2:21" ht="12.75" customHeight="1" x14ac:dyDescent="0.2">
      <c r="B87" s="42" t="s">
        <v>118</v>
      </c>
      <c r="C87" s="43" t="s">
        <v>119</v>
      </c>
      <c r="D87" s="164" t="s">
        <v>33</v>
      </c>
      <c r="E87" s="165"/>
      <c r="F87" s="166"/>
      <c r="G87" s="166"/>
      <c r="H87" s="167"/>
      <c r="I87" s="115">
        <v>0</v>
      </c>
      <c r="J87" s="115">
        <v>0</v>
      </c>
      <c r="K87" s="116">
        <v>0</v>
      </c>
      <c r="L87" s="41"/>
    </row>
    <row r="88" spans="2:21" ht="12.75" customHeight="1" x14ac:dyDescent="0.2">
      <c r="B88" s="42" t="s">
        <v>150</v>
      </c>
      <c r="C88" s="43"/>
      <c r="D88" s="164"/>
      <c r="E88" s="165"/>
      <c r="F88" s="166"/>
      <c r="G88" s="166"/>
      <c r="H88" s="167"/>
      <c r="I88" s="100"/>
      <c r="J88" s="100"/>
      <c r="K88" s="101"/>
      <c r="L88" s="41"/>
    </row>
    <row r="89" spans="2:21" ht="15" customHeight="1" x14ac:dyDescent="0.2">
      <c r="B89" s="102"/>
      <c r="C89" s="103" t="s">
        <v>119</v>
      </c>
      <c r="D89" s="104"/>
      <c r="E89" s="172"/>
      <c r="F89" s="173"/>
      <c r="G89" s="204"/>
      <c r="H89" s="174"/>
      <c r="I89" s="106"/>
      <c r="J89" s="106"/>
      <c r="K89" s="107">
        <f>IF(IF(I89="",0,I89)=0,0,(IF(I89&gt;0,IF(J89&gt;I89,0,I89-J89),IF(J89&gt;I89,I89-J89,0))))</f>
        <v>0</v>
      </c>
      <c r="L89" s="108"/>
      <c r="M89" s="109" t="str">
        <f>IF(D89="","000",D89)&amp;IF(E89="","00000000000000000",E89)</f>
        <v>00000000000000000000</v>
      </c>
      <c r="N89" s="109"/>
      <c r="O89" s="109"/>
      <c r="P89" s="109"/>
      <c r="Q89" s="109"/>
      <c r="R89" s="109"/>
      <c r="S89" s="109"/>
      <c r="T89" s="109"/>
      <c r="U89" s="109"/>
    </row>
    <row r="90" spans="2:21" ht="6" hidden="1" customHeight="1" x14ac:dyDescent="0.2">
      <c r="B90" s="56"/>
      <c r="C90" s="48"/>
      <c r="D90" s="111"/>
      <c r="E90" s="175"/>
      <c r="F90" s="176"/>
      <c r="G90" s="177"/>
      <c r="H90" s="178"/>
      <c r="I90" s="112"/>
      <c r="J90" s="112"/>
      <c r="K90" s="113"/>
      <c r="L90" s="114"/>
    </row>
    <row r="91" spans="2:21" ht="12.75" customHeight="1" x14ac:dyDescent="0.2">
      <c r="B91" s="42" t="s">
        <v>120</v>
      </c>
      <c r="C91" s="43" t="s">
        <v>121</v>
      </c>
      <c r="D91" s="200" t="s">
        <v>122</v>
      </c>
      <c r="E91" s="201"/>
      <c r="F91" s="202"/>
      <c r="G91" s="202"/>
      <c r="H91" s="203"/>
      <c r="I91" s="115">
        <v>273000</v>
      </c>
      <c r="J91" s="115">
        <v>-609239.16</v>
      </c>
      <c r="K91" s="116">
        <f>IF(IF(I91="",0,I91)=0,0,(IF(I91&gt;0,IF(J91&gt;I91,0,I91-J91),IF(J91&gt;I91,I91-J91,0))))</f>
        <v>882239.16</v>
      </c>
      <c r="L91" s="41"/>
    </row>
    <row r="92" spans="2:21" ht="22.5" customHeight="1" x14ac:dyDescent="0.2">
      <c r="B92" s="42" t="s">
        <v>123</v>
      </c>
      <c r="C92" s="43" t="s">
        <v>121</v>
      </c>
      <c r="D92" s="200" t="s">
        <v>124</v>
      </c>
      <c r="E92" s="201"/>
      <c r="F92" s="202"/>
      <c r="G92" s="202"/>
      <c r="H92" s="203"/>
      <c r="I92" s="115">
        <v>273000</v>
      </c>
      <c r="J92" s="115">
        <v>-609239.16</v>
      </c>
      <c r="K92" s="116">
        <f>IF(IF(I92="",0,I92)=0,0,(IF(I92&gt;0,IF(J92&gt;I92,0,I92-J92),IF(J92&gt;I92,I92-J92,0))))</f>
        <v>882239.16</v>
      </c>
      <c r="L92" s="41"/>
    </row>
    <row r="93" spans="2:21" ht="35.25" customHeight="1" x14ac:dyDescent="0.2">
      <c r="B93" s="42" t="s">
        <v>125</v>
      </c>
      <c r="C93" s="43" t="s">
        <v>121</v>
      </c>
      <c r="D93" s="200" t="s">
        <v>126</v>
      </c>
      <c r="E93" s="201"/>
      <c r="F93" s="202"/>
      <c r="G93" s="202"/>
      <c r="H93" s="203"/>
      <c r="I93" s="115">
        <v>0</v>
      </c>
      <c r="J93" s="115">
        <v>0</v>
      </c>
      <c r="K93" s="116">
        <f>IF(IF(I93="",0,I93)=0,0,(IF(I93&gt;0,IF(J93&gt;I93,0,I93-J93),IF(J93&gt;I93,I93-J93,0))))</f>
        <v>0</v>
      </c>
      <c r="L93" s="41"/>
    </row>
    <row r="94" spans="2:21" ht="15" customHeight="1" x14ac:dyDescent="0.2">
      <c r="B94" s="47" t="s">
        <v>127</v>
      </c>
      <c r="C94" s="48" t="s">
        <v>128</v>
      </c>
      <c r="D94" s="118" t="s">
        <v>129</v>
      </c>
      <c r="E94" s="197" t="s">
        <v>130</v>
      </c>
      <c r="F94" s="198"/>
      <c r="G94" s="207"/>
      <c r="H94" s="199"/>
      <c r="I94" s="120">
        <v>-7140600</v>
      </c>
      <c r="J94" s="120">
        <v>-7474985.5899999999</v>
      </c>
      <c r="K94" s="121" t="s">
        <v>33</v>
      </c>
      <c r="L94" s="122"/>
      <c r="M94" s="21" t="str">
        <f>IF(D94="","000",D94)&amp;IF(E94="","00000000000000000",E94)</f>
        <v>00001050201100000510</v>
      </c>
    </row>
    <row r="95" spans="2:21" ht="15" customHeight="1" x14ac:dyDescent="0.2">
      <c r="B95" s="47" t="s">
        <v>131</v>
      </c>
      <c r="C95" s="48" t="s">
        <v>132</v>
      </c>
      <c r="D95" s="118" t="s">
        <v>129</v>
      </c>
      <c r="E95" s="197" t="s">
        <v>133</v>
      </c>
      <c r="F95" s="198"/>
      <c r="G95" s="207"/>
      <c r="H95" s="199"/>
      <c r="I95" s="120">
        <v>7413600</v>
      </c>
      <c r="J95" s="120">
        <v>6865746.4299999997</v>
      </c>
      <c r="K95" s="123" t="s">
        <v>33</v>
      </c>
      <c r="L95" s="124"/>
      <c r="M95" s="21" t="str">
        <f>IF(D95="","000",D95)&amp;IF(E95="","00000000000000000",E95)</f>
        <v>00001050201100000610</v>
      </c>
    </row>
    <row r="96" spans="2:21" ht="0.75" customHeight="1" x14ac:dyDescent="0.2">
      <c r="B96" s="74"/>
      <c r="C96" s="57"/>
      <c r="D96" s="58"/>
      <c r="E96" s="182"/>
      <c r="F96" s="183"/>
      <c r="G96" s="184"/>
      <c r="H96" s="182"/>
      <c r="I96" s="125"/>
      <c r="J96" s="125"/>
      <c r="K96" s="126"/>
      <c r="L96" s="11"/>
    </row>
    <row r="97" spans="2:13" ht="15" customHeight="1" x14ac:dyDescent="0.2">
      <c r="B97" s="127"/>
      <c r="C97" s="87"/>
      <c r="D97" s="66"/>
      <c r="E97" s="66"/>
      <c r="F97" s="66"/>
      <c r="G97" s="66"/>
      <c r="H97" s="66"/>
      <c r="I97" s="66"/>
      <c r="J97" s="66"/>
      <c r="K97" s="66"/>
      <c r="L97" s="128"/>
      <c r="M97" s="128"/>
    </row>
    <row r="98" spans="2:13" ht="21.75" customHeight="1" x14ac:dyDescent="0.2">
      <c r="B98" s="6" t="s">
        <v>134</v>
      </c>
      <c r="C98" s="149"/>
      <c r="D98" s="149"/>
      <c r="E98" s="149"/>
      <c r="F98" s="129"/>
      <c r="G98" s="129"/>
      <c r="H98" s="14"/>
      <c r="I98" s="129" t="s">
        <v>135</v>
      </c>
      <c r="J98" s="130"/>
      <c r="K98" s="13"/>
      <c r="L98" s="128"/>
      <c r="M98" s="128"/>
    </row>
    <row r="99" spans="2:13" ht="15" customHeight="1" x14ac:dyDescent="0.2">
      <c r="B99" s="6" t="s">
        <v>151</v>
      </c>
      <c r="C99" s="148" t="s">
        <v>137</v>
      </c>
      <c r="D99" s="148"/>
      <c r="E99" s="148"/>
      <c r="F99" s="129"/>
      <c r="G99" s="129"/>
      <c r="H99" s="14"/>
      <c r="I99" s="14"/>
      <c r="J99" s="132" t="s">
        <v>136</v>
      </c>
      <c r="K99" s="131" t="s">
        <v>137</v>
      </c>
      <c r="L99" s="128"/>
      <c r="M99" s="128"/>
    </row>
    <row r="100" spans="2:13" ht="15" customHeight="1" x14ac:dyDescent="0.2">
      <c r="B100" s="6"/>
      <c r="C100" s="129"/>
      <c r="D100" s="14"/>
      <c r="E100" s="14"/>
      <c r="F100" s="14"/>
      <c r="G100" s="14"/>
      <c r="H100" s="14"/>
      <c r="I100" s="14"/>
      <c r="J100" s="14"/>
      <c r="K100" s="14"/>
      <c r="L100" s="128"/>
      <c r="M100" s="128"/>
    </row>
    <row r="101" spans="2:13" ht="21.75" customHeight="1" x14ac:dyDescent="0.2">
      <c r="B101" s="6" t="s">
        <v>152</v>
      </c>
      <c r="C101" s="147"/>
      <c r="D101" s="147"/>
      <c r="E101" s="147"/>
      <c r="F101" s="133"/>
      <c r="G101" s="133"/>
      <c r="H101" s="14"/>
      <c r="I101" s="14"/>
      <c r="J101" s="14"/>
      <c r="K101" s="14"/>
      <c r="L101" s="128"/>
      <c r="M101" s="128"/>
    </row>
    <row r="102" spans="2:13" ht="15" customHeight="1" x14ac:dyDescent="0.2">
      <c r="B102" s="6" t="s">
        <v>151</v>
      </c>
      <c r="C102" s="148" t="s">
        <v>137</v>
      </c>
      <c r="D102" s="148"/>
      <c r="E102" s="148"/>
      <c r="F102" s="129"/>
      <c r="G102" s="129"/>
      <c r="H102" s="14"/>
      <c r="I102" s="14"/>
      <c r="J102" s="14"/>
      <c r="K102" s="14"/>
      <c r="L102" s="128"/>
      <c r="M102" s="128"/>
    </row>
    <row r="103" spans="2:13" ht="15" customHeight="1" x14ac:dyDescent="0.2">
      <c r="B103" s="6"/>
      <c r="C103" s="129"/>
      <c r="D103" s="14"/>
      <c r="E103" s="14"/>
      <c r="F103" s="14"/>
      <c r="G103" s="14"/>
      <c r="H103" s="14"/>
      <c r="I103" s="14"/>
      <c r="J103" s="14"/>
      <c r="K103" s="14"/>
      <c r="L103" s="128"/>
      <c r="M103" s="128"/>
    </row>
    <row r="104" spans="2:13" ht="15" customHeight="1" x14ac:dyDescent="0.2">
      <c r="B104" s="6" t="s">
        <v>138</v>
      </c>
      <c r="C104" s="129"/>
      <c r="D104" s="14"/>
      <c r="E104" s="14"/>
      <c r="F104" s="14"/>
      <c r="G104" s="14"/>
      <c r="H104" s="14"/>
      <c r="I104" s="14"/>
      <c r="J104" s="14"/>
      <c r="K104" s="14"/>
      <c r="L104" s="128"/>
      <c r="M104" s="128"/>
    </row>
    <row r="105" spans="2:13" ht="15" customHeight="1" x14ac:dyDescent="0.2">
      <c r="B105" s="127"/>
      <c r="C105" s="129"/>
      <c r="D105" s="14"/>
      <c r="E105" s="14"/>
      <c r="F105" s="14"/>
      <c r="G105" s="14"/>
      <c r="H105" s="14"/>
      <c r="I105" s="14"/>
      <c r="J105" s="14"/>
      <c r="K105" s="14"/>
      <c r="L105" s="128"/>
      <c r="M105" s="128"/>
    </row>
    <row r="106" spans="2:13" ht="15" customHeight="1" x14ac:dyDescent="0.2">
      <c r="L106" s="128"/>
      <c r="M106" s="128"/>
    </row>
    <row r="107" spans="2:13" ht="15" customHeight="1" x14ac:dyDescent="0.2">
      <c r="L107" s="128"/>
      <c r="M107" s="128"/>
    </row>
    <row r="108" spans="2:13" ht="15" customHeight="1" x14ac:dyDescent="0.2">
      <c r="L108" s="128"/>
      <c r="M108" s="128"/>
    </row>
    <row r="109" spans="2:13" ht="15" customHeight="1" x14ac:dyDescent="0.2">
      <c r="L109" s="128"/>
      <c r="M109" s="128"/>
    </row>
    <row r="110" spans="2:13" ht="15" customHeight="1" x14ac:dyDescent="0.2">
      <c r="L110" s="128"/>
      <c r="M110" s="128"/>
    </row>
    <row r="111" spans="2:13" ht="15" customHeight="1" x14ac:dyDescent="0.2">
      <c r="L111" s="128"/>
      <c r="M111" s="128"/>
    </row>
  </sheetData>
  <mergeCells count="67">
    <mergeCell ref="J12:J14"/>
    <mergeCell ref="J34:J36"/>
    <mergeCell ref="J77:J79"/>
    <mergeCell ref="K12:K14"/>
    <mergeCell ref="K34:K36"/>
    <mergeCell ref="K77:K79"/>
    <mergeCell ref="E89:H89"/>
    <mergeCell ref="E90:H90"/>
    <mergeCell ref="E94:H94"/>
    <mergeCell ref="E95:H95"/>
    <mergeCell ref="E96:H96"/>
    <mergeCell ref="D91:H91"/>
    <mergeCell ref="D92:H92"/>
    <mergeCell ref="D93:H93"/>
    <mergeCell ref="E18:H18"/>
    <mergeCell ref="E19:H19"/>
    <mergeCell ref="E20:H20"/>
    <mergeCell ref="E21:H21"/>
    <mergeCell ref="E22:H22"/>
    <mergeCell ref="D88:H88"/>
    <mergeCell ref="E85:H85"/>
    <mergeCell ref="E86:H86"/>
    <mergeCell ref="E28:H28"/>
    <mergeCell ref="E29:H29"/>
    <mergeCell ref="E30:H30"/>
    <mergeCell ref="D82:H82"/>
    <mergeCell ref="D83:H83"/>
    <mergeCell ref="D39:H39"/>
    <mergeCell ref="D73:H73"/>
    <mergeCell ref="D77:H79"/>
    <mergeCell ref="D80:H80"/>
    <mergeCell ref="D81:H81"/>
    <mergeCell ref="B75:K75"/>
    <mergeCell ref="B77:B79"/>
    <mergeCell ref="I77:I79"/>
    <mergeCell ref="C101:E101"/>
    <mergeCell ref="C102:E102"/>
    <mergeCell ref="C12:C14"/>
    <mergeCell ref="C34:C36"/>
    <mergeCell ref="C77:C79"/>
    <mergeCell ref="C98:E98"/>
    <mergeCell ref="C99:E99"/>
    <mergeCell ref="D12:H14"/>
    <mergeCell ref="D15:H15"/>
    <mergeCell ref="D16:H16"/>
    <mergeCell ref="D17:H17"/>
    <mergeCell ref="D34:H36"/>
    <mergeCell ref="D37:H37"/>
    <mergeCell ref="D38:H38"/>
    <mergeCell ref="D84:H84"/>
    <mergeCell ref="D87:H87"/>
    <mergeCell ref="B10:K10"/>
    <mergeCell ref="B12:B14"/>
    <mergeCell ref="B2:J2"/>
    <mergeCell ref="B32:K32"/>
    <mergeCell ref="B34:B36"/>
    <mergeCell ref="C4:E4"/>
    <mergeCell ref="C6:I6"/>
    <mergeCell ref="C7:I7"/>
    <mergeCell ref="H4:I4"/>
    <mergeCell ref="I12:I14"/>
    <mergeCell ref="I34:I36"/>
    <mergeCell ref="E23:H23"/>
    <mergeCell ref="E24:H24"/>
    <mergeCell ref="E25:H25"/>
    <mergeCell ref="E26:H26"/>
    <mergeCell ref="E27:H27"/>
  </mergeCells>
  <pageMargins left="0.39370077999999997" right="0.39370077999999997" top="0.98425196000000004" bottom="0.39370077999999997" header="0" footer="0"/>
  <pageSetup paperSize="9" orientation="landscape"/>
  <headerFooter alignWithMargins="0"/>
  <rowBreaks count="2" manualBreakCount="2">
    <brk id="30" max="16383" man="1"/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0503117 (ДетКБК)</vt:lpstr>
      <vt:lpstr>0503117 (ДетКБК.КОСГУ)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cp:lastModifiedBy>Администратор</cp:lastModifiedBy>
  <dcterms:created xsi:type="dcterms:W3CDTF">2025-12-30T06:41:40Z</dcterms:created>
  <dcterms:modified xsi:type="dcterms:W3CDTF">2025-12-30T06:52:14Z</dcterms:modified>
</cp:coreProperties>
</file>